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K:\REGULATORY MATTERS 2009 FORWARD\20240025-Petition for Rate Case Increase\Discovery\OPC POD 1 (1-26)\Attachments\Q7\MFR B\"/>
    </mc:Choice>
  </mc:AlternateContent>
  <xr:revisionPtr revIDLastSave="0" documentId="13_ncr:1_{925472D3-D7BF-4128-8F91-5583C08384E3}" xr6:coauthVersionLast="47" xr6:coauthVersionMax="47" xr10:uidLastSave="{00000000-0000-0000-0000-000000000000}"/>
  <bookViews>
    <workbookView xWindow="-108" yWindow="-108" windowWidth="23256" windowHeight="12456" xr2:uid="{2D3561EF-3459-47EC-8981-D438CB13CBC0}"/>
  </bookViews>
  <sheets>
    <sheet name="B-10 2027" sheetId="8" r:id="rId1"/>
    <sheet name="B-10 2026" sheetId="7" r:id="rId2"/>
    <sheet name="B-10 2025" sheetId="6" r:id="rId3"/>
    <sheet name="B-10 2024" sheetId="5" r:id="rId4"/>
    <sheet name="B-10 2023" sheetId="9" r:id="rId5"/>
  </sheets>
  <definedNames>
    <definedName name="_xlnm._FilterDatabase" localSheetId="3" hidden="1">'B-10 2024'!$A$16:$Q$494</definedName>
    <definedName name="_xlnm._FilterDatabase" localSheetId="2" hidden="1">'B-10 2025'!$A$16:$Q$494</definedName>
    <definedName name="_xlnm._FilterDatabase" localSheetId="1" hidden="1">'B-10 2026'!$A$16:$Q$494</definedName>
    <definedName name="_xlnm._FilterDatabase" localSheetId="0" hidden="1">'B-10 2027'!$A$16:$Q$494</definedName>
    <definedName name="_xlnm.Print_Area" localSheetId="4">'B-10 2023'!$A$1:$Q$660</definedName>
    <definedName name="_xlnm.Print_Area" localSheetId="3">'B-10 2024'!$A$1:$Q$496</definedName>
    <definedName name="_xlnm.Print_Area" localSheetId="2">'B-10 2025'!$A$1:$Q$494</definedName>
    <definedName name="_xlnm.Print_Area" localSheetId="1">'B-10 2026'!$A$1:$Q$494</definedName>
    <definedName name="_xlnm.Print_Area" localSheetId="0">'B-10 2027'!$A$1:$Q$494</definedName>
    <definedName name="_xlnm.Print_Titles" localSheetId="4">'B-10 2023'!$1:$14</definedName>
    <definedName name="_xlnm.Print_Titles" localSheetId="3">'B-10 2024'!$1:$16</definedName>
    <definedName name="_xlnm.Print_Titles" localSheetId="2">'B-10 2025'!$1:$16</definedName>
    <definedName name="_xlnm.Print_Titles" localSheetId="1">'B-10 2026'!$1:$16</definedName>
    <definedName name="_xlnm.Print_Titles" localSheetId="0">'B-10 2027'!$1:$16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91" i="8" l="1"/>
  <c r="A492" i="8" s="1"/>
  <c r="A493" i="8" s="1"/>
  <c r="A494" i="8" s="1"/>
  <c r="A494" i="7"/>
  <c r="A491" i="7"/>
  <c r="A492" i="7" s="1"/>
  <c r="A493" i="7" s="1"/>
  <c r="A494" i="6"/>
  <c r="A491" i="6"/>
  <c r="A492" i="6" s="1"/>
  <c r="A493" i="6" s="1"/>
  <c r="A492" i="5"/>
  <c r="A493" i="5" s="1"/>
  <c r="A494" i="5" s="1"/>
  <c r="A655" i="9" l="1"/>
  <c r="A656" i="9" s="1"/>
  <c r="A657" i="9" s="1"/>
  <c r="A658" i="9" s="1"/>
  <c r="P653" i="9" l="1"/>
  <c r="O653" i="9"/>
  <c r="N653" i="9"/>
  <c r="M653" i="9"/>
  <c r="L653" i="9"/>
  <c r="K653" i="9"/>
  <c r="J653" i="9"/>
  <c r="I653" i="9"/>
  <c r="H653" i="9"/>
  <c r="G653" i="9"/>
  <c r="F653" i="9"/>
  <c r="E653" i="9"/>
  <c r="D653" i="9"/>
  <c r="Q652" i="9"/>
  <c r="Q651" i="9"/>
  <c r="Q650" i="9"/>
  <c r="Q649" i="9"/>
  <c r="Q648" i="9"/>
  <c r="Q645" i="9"/>
  <c r="P638" i="9"/>
  <c r="O638" i="9"/>
  <c r="N638" i="9"/>
  <c r="M638" i="9"/>
  <c r="L638" i="9"/>
  <c r="K638" i="9"/>
  <c r="J638" i="9"/>
  <c r="I638" i="9"/>
  <c r="H638" i="9"/>
  <c r="G638" i="9"/>
  <c r="F638" i="9"/>
  <c r="E638" i="9"/>
  <c r="D638" i="9"/>
  <c r="Q637" i="9"/>
  <c r="Q636" i="9"/>
  <c r="Q635" i="9"/>
  <c r="Q634" i="9"/>
  <c r="Q633" i="9"/>
  <c r="Q632" i="9"/>
  <c r="P629" i="9"/>
  <c r="O629" i="9"/>
  <c r="N629" i="9"/>
  <c r="M629" i="9"/>
  <c r="L629" i="9"/>
  <c r="K629" i="9"/>
  <c r="J629" i="9"/>
  <c r="I629" i="9"/>
  <c r="H629" i="9"/>
  <c r="G629" i="9"/>
  <c r="F629" i="9"/>
  <c r="E629" i="9"/>
  <c r="D629" i="9"/>
  <c r="Q628" i="9"/>
  <c r="Q627" i="9"/>
  <c r="Q626" i="9"/>
  <c r="Q625" i="9"/>
  <c r="Q624" i="9"/>
  <c r="Q623" i="9"/>
  <c r="Q622" i="9"/>
  <c r="Q621" i="9"/>
  <c r="Q620" i="9"/>
  <c r="Q619" i="9"/>
  <c r="Q616" i="9"/>
  <c r="P610" i="9"/>
  <c r="O610" i="9"/>
  <c r="N610" i="9"/>
  <c r="M610" i="9"/>
  <c r="L610" i="9"/>
  <c r="K610" i="9"/>
  <c r="J610" i="9"/>
  <c r="I610" i="9"/>
  <c r="H610" i="9"/>
  <c r="G610" i="9"/>
  <c r="F610" i="9"/>
  <c r="E610" i="9"/>
  <c r="D610" i="9"/>
  <c r="Q607" i="9"/>
  <c r="Q606" i="9"/>
  <c r="Q605" i="9"/>
  <c r="Q604" i="9"/>
  <c r="Q603" i="9"/>
  <c r="Q602" i="9"/>
  <c r="Q601" i="9"/>
  <c r="Q600" i="9"/>
  <c r="Q599" i="9"/>
  <c r="Q598" i="9"/>
  <c r="Q597" i="9"/>
  <c r="Q596" i="9"/>
  <c r="Q595" i="9"/>
  <c r="Q594" i="9"/>
  <c r="Q593" i="9"/>
  <c r="Q592" i="9"/>
  <c r="P585" i="9"/>
  <c r="P587" i="9" s="1"/>
  <c r="O585" i="9"/>
  <c r="O587" i="9" s="1"/>
  <c r="N585" i="9"/>
  <c r="N587" i="9" s="1"/>
  <c r="M585" i="9"/>
  <c r="M587" i="9" s="1"/>
  <c r="L585" i="9"/>
  <c r="L587" i="9" s="1"/>
  <c r="K585" i="9"/>
  <c r="K587" i="9" s="1"/>
  <c r="J585" i="9"/>
  <c r="J587" i="9" s="1"/>
  <c r="I585" i="9"/>
  <c r="I587" i="9" s="1"/>
  <c r="H585" i="9"/>
  <c r="H587" i="9" s="1"/>
  <c r="G585" i="9"/>
  <c r="G587" i="9" s="1"/>
  <c r="F585" i="9"/>
  <c r="F587" i="9" s="1"/>
  <c r="E585" i="9"/>
  <c r="E587" i="9" s="1"/>
  <c r="D585" i="9"/>
  <c r="D587" i="9" s="1"/>
  <c r="Q584" i="9"/>
  <c r="Q583" i="9"/>
  <c r="Q582" i="9"/>
  <c r="Q581" i="9"/>
  <c r="Q580" i="9"/>
  <c r="Q579" i="9"/>
  <c r="Q578" i="9"/>
  <c r="Q577" i="9"/>
  <c r="Q576" i="9"/>
  <c r="Q575" i="9"/>
  <c r="Q574" i="9"/>
  <c r="Q566" i="9"/>
  <c r="P564" i="9"/>
  <c r="O564" i="9"/>
  <c r="N564" i="9"/>
  <c r="M564" i="9"/>
  <c r="L564" i="9"/>
  <c r="K564" i="9"/>
  <c r="J564" i="9"/>
  <c r="I564" i="9"/>
  <c r="H564" i="9"/>
  <c r="G564" i="9"/>
  <c r="F564" i="9"/>
  <c r="E564" i="9"/>
  <c r="D564" i="9"/>
  <c r="Q563" i="9"/>
  <c r="Q562" i="9"/>
  <c r="Q561" i="9"/>
  <c r="Q560" i="9"/>
  <c r="Q559" i="9"/>
  <c r="Q558" i="9"/>
  <c r="Q557" i="9"/>
  <c r="Q556" i="9"/>
  <c r="Q555" i="9"/>
  <c r="Q554" i="9"/>
  <c r="Q553" i="9"/>
  <c r="Q552" i="9"/>
  <c r="Q551" i="9"/>
  <c r="Q550" i="9"/>
  <c r="Q549" i="9"/>
  <c r="Q548" i="9"/>
  <c r="Q547" i="9"/>
  <c r="Q546" i="9"/>
  <c r="Q545" i="9"/>
  <c r="Q544" i="9"/>
  <c r="Q543" i="9"/>
  <c r="Q542" i="9"/>
  <c r="Q541" i="9"/>
  <c r="Q540" i="9"/>
  <c r="Q539" i="9"/>
  <c r="Q538" i="9"/>
  <c r="Q537" i="9"/>
  <c r="Q536" i="9"/>
  <c r="Q535" i="9"/>
  <c r="Q534" i="9"/>
  <c r="Q533" i="9"/>
  <c r="Q532" i="9"/>
  <c r="P529" i="9"/>
  <c r="O529" i="9"/>
  <c r="N529" i="9"/>
  <c r="M529" i="9"/>
  <c r="L529" i="9"/>
  <c r="K529" i="9"/>
  <c r="J529" i="9"/>
  <c r="I529" i="9"/>
  <c r="H529" i="9"/>
  <c r="G529" i="9"/>
  <c r="F529" i="9"/>
  <c r="E529" i="9"/>
  <c r="D529" i="9"/>
  <c r="Q528" i="9"/>
  <c r="Q527" i="9"/>
  <c r="P524" i="9"/>
  <c r="O524" i="9"/>
  <c r="N524" i="9"/>
  <c r="M524" i="9"/>
  <c r="L524" i="9"/>
  <c r="K524" i="9"/>
  <c r="J524" i="9"/>
  <c r="I524" i="9"/>
  <c r="H524" i="9"/>
  <c r="G524" i="9"/>
  <c r="F524" i="9"/>
  <c r="E524" i="9"/>
  <c r="D524" i="9"/>
  <c r="Q523" i="9"/>
  <c r="Q522" i="9"/>
  <c r="Q521" i="9"/>
  <c r="Q520" i="9"/>
  <c r="P517" i="9"/>
  <c r="O517" i="9"/>
  <c r="N517" i="9"/>
  <c r="M517" i="9"/>
  <c r="L517" i="9"/>
  <c r="K517" i="9"/>
  <c r="J517" i="9"/>
  <c r="I517" i="9"/>
  <c r="H517" i="9"/>
  <c r="G517" i="9"/>
  <c r="F517" i="9"/>
  <c r="E517" i="9"/>
  <c r="D517" i="9"/>
  <c r="Q516" i="9"/>
  <c r="Q515" i="9"/>
  <c r="Q514" i="9"/>
  <c r="Q513" i="9"/>
  <c r="Q512" i="9"/>
  <c r="P509" i="9"/>
  <c r="O509" i="9"/>
  <c r="N509" i="9"/>
  <c r="M509" i="9"/>
  <c r="L509" i="9"/>
  <c r="K509" i="9"/>
  <c r="J509" i="9"/>
  <c r="I509" i="9"/>
  <c r="H509" i="9"/>
  <c r="G509" i="9"/>
  <c r="F509" i="9"/>
  <c r="E509" i="9"/>
  <c r="D509" i="9"/>
  <c r="Q508" i="9"/>
  <c r="Q507" i="9"/>
  <c r="Q506" i="9"/>
  <c r="P503" i="9"/>
  <c r="O503" i="9"/>
  <c r="N503" i="9"/>
  <c r="M503" i="9"/>
  <c r="L503" i="9"/>
  <c r="K503" i="9"/>
  <c r="J503" i="9"/>
  <c r="I503" i="9"/>
  <c r="H503" i="9"/>
  <c r="G503" i="9"/>
  <c r="F503" i="9"/>
  <c r="E503" i="9"/>
  <c r="D503" i="9"/>
  <c r="Q502" i="9"/>
  <c r="Q501" i="9"/>
  <c r="P498" i="9"/>
  <c r="O498" i="9"/>
  <c r="N498" i="9"/>
  <c r="M498" i="9"/>
  <c r="L498" i="9"/>
  <c r="K498" i="9"/>
  <c r="J498" i="9"/>
  <c r="I498" i="9"/>
  <c r="H498" i="9"/>
  <c r="G498" i="9"/>
  <c r="F498" i="9"/>
  <c r="E498" i="9"/>
  <c r="D498" i="9"/>
  <c r="Q497" i="9"/>
  <c r="Q496" i="9"/>
  <c r="Q495" i="9"/>
  <c r="Q494" i="9"/>
  <c r="P491" i="9"/>
  <c r="O491" i="9"/>
  <c r="N491" i="9"/>
  <c r="M491" i="9"/>
  <c r="L491" i="9"/>
  <c r="K491" i="9"/>
  <c r="J491" i="9"/>
  <c r="I491" i="9"/>
  <c r="H491" i="9"/>
  <c r="G491" i="9"/>
  <c r="F491" i="9"/>
  <c r="E491" i="9"/>
  <c r="D491" i="9"/>
  <c r="Q490" i="9"/>
  <c r="Q489" i="9"/>
  <c r="Q488" i="9"/>
  <c r="Q487" i="9"/>
  <c r="P484" i="9"/>
  <c r="O484" i="9"/>
  <c r="N484" i="9"/>
  <c r="M484" i="9"/>
  <c r="L484" i="9"/>
  <c r="K484" i="9"/>
  <c r="J484" i="9"/>
  <c r="I484" i="9"/>
  <c r="H484" i="9"/>
  <c r="G484" i="9"/>
  <c r="F484" i="9"/>
  <c r="E484" i="9"/>
  <c r="D484" i="9"/>
  <c r="Q483" i="9"/>
  <c r="Q482" i="9"/>
  <c r="Q481" i="9"/>
  <c r="Q480" i="9"/>
  <c r="P477" i="9"/>
  <c r="O477" i="9"/>
  <c r="N477" i="9"/>
  <c r="M477" i="9"/>
  <c r="L477" i="9"/>
  <c r="K477" i="9"/>
  <c r="J477" i="9"/>
  <c r="I477" i="9"/>
  <c r="H477" i="9"/>
  <c r="G477" i="9"/>
  <c r="F477" i="9"/>
  <c r="E477" i="9"/>
  <c r="D477" i="9"/>
  <c r="Q476" i="9"/>
  <c r="Q475" i="9"/>
  <c r="Q474" i="9"/>
  <c r="Q473" i="9"/>
  <c r="P470" i="9"/>
  <c r="O470" i="9"/>
  <c r="N470" i="9"/>
  <c r="M470" i="9"/>
  <c r="L470" i="9"/>
  <c r="K470" i="9"/>
  <c r="J470" i="9"/>
  <c r="I470" i="9"/>
  <c r="H470" i="9"/>
  <c r="G470" i="9"/>
  <c r="F470" i="9"/>
  <c r="E470" i="9"/>
  <c r="D470" i="9"/>
  <c r="Q469" i="9"/>
  <c r="Q470" i="9" s="1"/>
  <c r="P466" i="9"/>
  <c r="O466" i="9"/>
  <c r="N466" i="9"/>
  <c r="M466" i="9"/>
  <c r="L466" i="9"/>
  <c r="K466" i="9"/>
  <c r="J466" i="9"/>
  <c r="I466" i="9"/>
  <c r="H466" i="9"/>
  <c r="G466" i="9"/>
  <c r="F466" i="9"/>
  <c r="E466" i="9"/>
  <c r="D466" i="9"/>
  <c r="Q465" i="9"/>
  <c r="Q464" i="9"/>
  <c r="Q463" i="9"/>
  <c r="Q462" i="9"/>
  <c r="Q461" i="9"/>
  <c r="P458" i="9"/>
  <c r="O458" i="9"/>
  <c r="N458" i="9"/>
  <c r="M458" i="9"/>
  <c r="L458" i="9"/>
  <c r="K458" i="9"/>
  <c r="J458" i="9"/>
  <c r="I458" i="9"/>
  <c r="H458" i="9"/>
  <c r="G458" i="9"/>
  <c r="F458" i="9"/>
  <c r="E458" i="9"/>
  <c r="D458" i="9"/>
  <c r="Q457" i="9"/>
  <c r="Q456" i="9"/>
  <c r="Q455" i="9"/>
  <c r="P452" i="9"/>
  <c r="O452" i="9"/>
  <c r="N452" i="9"/>
  <c r="M452" i="9"/>
  <c r="L452" i="9"/>
  <c r="K452" i="9"/>
  <c r="J452" i="9"/>
  <c r="I452" i="9"/>
  <c r="H452" i="9"/>
  <c r="G452" i="9"/>
  <c r="F452" i="9"/>
  <c r="E452" i="9"/>
  <c r="D452" i="9"/>
  <c r="Q451" i="9"/>
  <c r="Q450" i="9"/>
  <c r="Q449" i="9"/>
  <c r="Q448" i="9"/>
  <c r="P445" i="9"/>
  <c r="O445" i="9"/>
  <c r="N445" i="9"/>
  <c r="M445" i="9"/>
  <c r="L445" i="9"/>
  <c r="K445" i="9"/>
  <c r="J445" i="9"/>
  <c r="I445" i="9"/>
  <c r="H445" i="9"/>
  <c r="G445" i="9"/>
  <c r="F445" i="9"/>
  <c r="E445" i="9"/>
  <c r="D445" i="9"/>
  <c r="Q444" i="9"/>
  <c r="Q443" i="9"/>
  <c r="Q442" i="9"/>
  <c r="Q441" i="9"/>
  <c r="P438" i="9"/>
  <c r="O438" i="9"/>
  <c r="N438" i="9"/>
  <c r="M438" i="9"/>
  <c r="L438" i="9"/>
  <c r="K438" i="9"/>
  <c r="J438" i="9"/>
  <c r="I438" i="9"/>
  <c r="H438" i="9"/>
  <c r="G438" i="9"/>
  <c r="F438" i="9"/>
  <c r="E438" i="9"/>
  <c r="D438" i="9"/>
  <c r="Q437" i="9"/>
  <c r="Q436" i="9"/>
  <c r="Q435" i="9"/>
  <c r="Q434" i="9"/>
  <c r="P431" i="9"/>
  <c r="O431" i="9"/>
  <c r="N431" i="9"/>
  <c r="M431" i="9"/>
  <c r="L431" i="9"/>
  <c r="K431" i="9"/>
  <c r="J431" i="9"/>
  <c r="I431" i="9"/>
  <c r="H431" i="9"/>
  <c r="G431" i="9"/>
  <c r="F431" i="9"/>
  <c r="E431" i="9"/>
  <c r="D431" i="9"/>
  <c r="Q430" i="9"/>
  <c r="Q429" i="9"/>
  <c r="Q428" i="9"/>
  <c r="Q427" i="9"/>
  <c r="Q426" i="9"/>
  <c r="P423" i="9"/>
  <c r="O423" i="9"/>
  <c r="N423" i="9"/>
  <c r="M423" i="9"/>
  <c r="L423" i="9"/>
  <c r="K423" i="9"/>
  <c r="J423" i="9"/>
  <c r="I423" i="9"/>
  <c r="H423" i="9"/>
  <c r="G423" i="9"/>
  <c r="F423" i="9"/>
  <c r="E423" i="9"/>
  <c r="D423" i="9"/>
  <c r="Q422" i="9"/>
  <c r="Q421" i="9"/>
  <c r="Q420" i="9"/>
  <c r="Q419" i="9"/>
  <c r="P416" i="9"/>
  <c r="O416" i="9"/>
  <c r="N416" i="9"/>
  <c r="M416" i="9"/>
  <c r="L416" i="9"/>
  <c r="K416" i="9"/>
  <c r="J416" i="9"/>
  <c r="I416" i="9"/>
  <c r="H416" i="9"/>
  <c r="G416" i="9"/>
  <c r="F416" i="9"/>
  <c r="E416" i="9"/>
  <c r="D416" i="9"/>
  <c r="Q415" i="9"/>
  <c r="Q414" i="9"/>
  <c r="Q413" i="9"/>
  <c r="P410" i="9"/>
  <c r="O410" i="9"/>
  <c r="N410" i="9"/>
  <c r="M410" i="9"/>
  <c r="L410" i="9"/>
  <c r="K410" i="9"/>
  <c r="J410" i="9"/>
  <c r="I410" i="9"/>
  <c r="H410" i="9"/>
  <c r="G410" i="9"/>
  <c r="F410" i="9"/>
  <c r="E410" i="9"/>
  <c r="D410" i="9"/>
  <c r="Q409" i="9"/>
  <c r="Q408" i="9"/>
  <c r="Q407" i="9"/>
  <c r="P404" i="9"/>
  <c r="O404" i="9"/>
  <c r="N404" i="9"/>
  <c r="M404" i="9"/>
  <c r="L404" i="9"/>
  <c r="K404" i="9"/>
  <c r="J404" i="9"/>
  <c r="I404" i="9"/>
  <c r="H404" i="9"/>
  <c r="G404" i="9"/>
  <c r="F404" i="9"/>
  <c r="E404" i="9"/>
  <c r="D404" i="9"/>
  <c r="Q403" i="9"/>
  <c r="Q402" i="9"/>
  <c r="Q401" i="9"/>
  <c r="P398" i="9"/>
  <c r="O398" i="9"/>
  <c r="N398" i="9"/>
  <c r="M398" i="9"/>
  <c r="L398" i="9"/>
  <c r="K398" i="9"/>
  <c r="J398" i="9"/>
  <c r="I398" i="9"/>
  <c r="H398" i="9"/>
  <c r="G398" i="9"/>
  <c r="F398" i="9"/>
  <c r="E398" i="9"/>
  <c r="D398" i="9"/>
  <c r="Q397" i="9"/>
  <c r="Q396" i="9"/>
  <c r="Q395" i="9"/>
  <c r="Q394" i="9"/>
  <c r="Q393" i="9"/>
  <c r="P390" i="9"/>
  <c r="O390" i="9"/>
  <c r="N390" i="9"/>
  <c r="M390" i="9"/>
  <c r="L390" i="9"/>
  <c r="K390" i="9"/>
  <c r="J390" i="9"/>
  <c r="I390" i="9"/>
  <c r="H390" i="9"/>
  <c r="G390" i="9"/>
  <c r="F390" i="9"/>
  <c r="E390" i="9"/>
  <c r="D390" i="9"/>
  <c r="Q389" i="9"/>
  <c r="Q388" i="9"/>
  <c r="Q387" i="9"/>
  <c r="Q386" i="9"/>
  <c r="P383" i="9"/>
  <c r="O383" i="9"/>
  <c r="N383" i="9"/>
  <c r="M383" i="9"/>
  <c r="L383" i="9"/>
  <c r="K383" i="9"/>
  <c r="J383" i="9"/>
  <c r="I383" i="9"/>
  <c r="H383" i="9"/>
  <c r="G383" i="9"/>
  <c r="F383" i="9"/>
  <c r="E383" i="9"/>
  <c r="D383" i="9"/>
  <c r="Q382" i="9"/>
  <c r="Q383" i="9" s="1"/>
  <c r="P379" i="9"/>
  <c r="O379" i="9"/>
  <c r="N379" i="9"/>
  <c r="M379" i="9"/>
  <c r="L379" i="9"/>
  <c r="K379" i="9"/>
  <c r="J379" i="9"/>
  <c r="I379" i="9"/>
  <c r="H379" i="9"/>
  <c r="G379" i="9"/>
  <c r="F379" i="9"/>
  <c r="E379" i="9"/>
  <c r="D379" i="9"/>
  <c r="Q378" i="9"/>
  <c r="Q377" i="9"/>
  <c r="Q376" i="9"/>
  <c r="Q375" i="9"/>
  <c r="P372" i="9"/>
  <c r="O372" i="9"/>
  <c r="N372" i="9"/>
  <c r="M372" i="9"/>
  <c r="L372" i="9"/>
  <c r="K372" i="9"/>
  <c r="J372" i="9"/>
  <c r="I372" i="9"/>
  <c r="H372" i="9"/>
  <c r="G372" i="9"/>
  <c r="F372" i="9"/>
  <c r="E372" i="9"/>
  <c r="D372" i="9"/>
  <c r="Q371" i="9"/>
  <c r="Q370" i="9"/>
  <c r="Q369" i="9"/>
  <c r="Q368" i="9"/>
  <c r="P364" i="9"/>
  <c r="O364" i="9"/>
  <c r="N364" i="9"/>
  <c r="M364" i="9"/>
  <c r="L364" i="9"/>
  <c r="K364" i="9"/>
  <c r="J364" i="9"/>
  <c r="I364" i="9"/>
  <c r="H364" i="9"/>
  <c r="G364" i="9"/>
  <c r="F364" i="9"/>
  <c r="E364" i="9"/>
  <c r="D364" i="9"/>
  <c r="Q363" i="9"/>
  <c r="Q362" i="9"/>
  <c r="Q361" i="9"/>
  <c r="Q360" i="9"/>
  <c r="Q359" i="9"/>
  <c r="Q358" i="9"/>
  <c r="Q357" i="9"/>
  <c r="Q356" i="9"/>
  <c r="P353" i="9"/>
  <c r="O353" i="9"/>
  <c r="N353" i="9"/>
  <c r="M353" i="9"/>
  <c r="L353" i="9"/>
  <c r="K353" i="9"/>
  <c r="J353" i="9"/>
  <c r="I353" i="9"/>
  <c r="H353" i="9"/>
  <c r="G353" i="9"/>
  <c r="F353" i="9"/>
  <c r="E353" i="9"/>
  <c r="D353" i="9"/>
  <c r="Q352" i="9"/>
  <c r="Q351" i="9"/>
  <c r="Q350" i="9"/>
  <c r="Q349" i="9"/>
  <c r="Q348" i="9"/>
  <c r="Q347" i="9"/>
  <c r="P344" i="9"/>
  <c r="O344" i="9"/>
  <c r="N344" i="9"/>
  <c r="M344" i="9"/>
  <c r="L344" i="9"/>
  <c r="K344" i="9"/>
  <c r="J344" i="9"/>
  <c r="I344" i="9"/>
  <c r="H344" i="9"/>
  <c r="G344" i="9"/>
  <c r="F344" i="9"/>
  <c r="E344" i="9"/>
  <c r="D344" i="9"/>
  <c r="Q343" i="9"/>
  <c r="Q342" i="9"/>
  <c r="Q341" i="9"/>
  <c r="Q340" i="9"/>
  <c r="Q339" i="9"/>
  <c r="Q338" i="9"/>
  <c r="Q337" i="9"/>
  <c r="Q336" i="9"/>
  <c r="P333" i="9"/>
  <c r="O333" i="9"/>
  <c r="N333" i="9"/>
  <c r="M333" i="9"/>
  <c r="L333" i="9"/>
  <c r="K333" i="9"/>
  <c r="J333" i="9"/>
  <c r="I333" i="9"/>
  <c r="H333" i="9"/>
  <c r="G333" i="9"/>
  <c r="F333" i="9"/>
  <c r="E333" i="9"/>
  <c r="D333" i="9"/>
  <c r="Q332" i="9"/>
  <c r="Q331" i="9"/>
  <c r="P328" i="9"/>
  <c r="O328" i="9"/>
  <c r="N328" i="9"/>
  <c r="M328" i="9"/>
  <c r="L328" i="9"/>
  <c r="K328" i="9"/>
  <c r="J328" i="9"/>
  <c r="I328" i="9"/>
  <c r="H328" i="9"/>
  <c r="G328" i="9"/>
  <c r="F328" i="9"/>
  <c r="E328" i="9"/>
  <c r="D328" i="9"/>
  <c r="Q327" i="9"/>
  <c r="Q326" i="9"/>
  <c r="Q325" i="9"/>
  <c r="Q324" i="9"/>
  <c r="Q323" i="9"/>
  <c r="Q322" i="9"/>
  <c r="P319" i="9"/>
  <c r="O319" i="9"/>
  <c r="N319" i="9"/>
  <c r="M319" i="9"/>
  <c r="L319" i="9"/>
  <c r="K319" i="9"/>
  <c r="J319" i="9"/>
  <c r="I319" i="9"/>
  <c r="H319" i="9"/>
  <c r="G319" i="9"/>
  <c r="F319" i="9"/>
  <c r="E319" i="9"/>
  <c r="D319" i="9"/>
  <c r="Q318" i="9"/>
  <c r="Q317" i="9"/>
  <c r="Q316" i="9"/>
  <c r="Q315" i="9"/>
  <c r="Q314" i="9"/>
  <c r="Q313" i="9"/>
  <c r="P310" i="9"/>
  <c r="O310" i="9"/>
  <c r="N310" i="9"/>
  <c r="M310" i="9"/>
  <c r="L310" i="9"/>
  <c r="K310" i="9"/>
  <c r="J310" i="9"/>
  <c r="I310" i="9"/>
  <c r="H310" i="9"/>
  <c r="G310" i="9"/>
  <c r="F310" i="9"/>
  <c r="E310" i="9"/>
  <c r="D310" i="9"/>
  <c r="Q309" i="9"/>
  <c r="Q308" i="9"/>
  <c r="Q307" i="9"/>
  <c r="Q306" i="9"/>
  <c r="Q305" i="9"/>
  <c r="Q304" i="9"/>
  <c r="Q303" i="9"/>
  <c r="P299" i="9"/>
  <c r="O299" i="9"/>
  <c r="N299" i="9"/>
  <c r="M299" i="9"/>
  <c r="L299" i="9"/>
  <c r="K299" i="9"/>
  <c r="J299" i="9"/>
  <c r="I299" i="9"/>
  <c r="H299" i="9"/>
  <c r="G299" i="9"/>
  <c r="F299" i="9"/>
  <c r="E299" i="9"/>
  <c r="D299" i="9"/>
  <c r="Q298" i="9"/>
  <c r="Q297" i="9"/>
  <c r="Q296" i="9"/>
  <c r="Q295" i="9"/>
  <c r="Q294" i="9"/>
  <c r="Q293" i="9"/>
  <c r="P290" i="9"/>
  <c r="O290" i="9"/>
  <c r="N290" i="9"/>
  <c r="M290" i="9"/>
  <c r="L290" i="9"/>
  <c r="K290" i="9"/>
  <c r="J290" i="9"/>
  <c r="I290" i="9"/>
  <c r="H290" i="9"/>
  <c r="G290" i="9"/>
  <c r="F290" i="9"/>
  <c r="E290" i="9"/>
  <c r="D290" i="9"/>
  <c r="Q289" i="9"/>
  <c r="Q288" i="9"/>
  <c r="Q287" i="9"/>
  <c r="Q286" i="9"/>
  <c r="Q285" i="9"/>
  <c r="Q284" i="9"/>
  <c r="P281" i="9"/>
  <c r="O281" i="9"/>
  <c r="N281" i="9"/>
  <c r="M281" i="9"/>
  <c r="L281" i="9"/>
  <c r="K281" i="9"/>
  <c r="J281" i="9"/>
  <c r="I281" i="9"/>
  <c r="H281" i="9"/>
  <c r="G281" i="9"/>
  <c r="F281" i="9"/>
  <c r="E281" i="9"/>
  <c r="D281" i="9"/>
  <c r="Q280" i="9"/>
  <c r="Q279" i="9"/>
  <c r="Q278" i="9"/>
  <c r="Q277" i="9"/>
  <c r="Q276" i="9"/>
  <c r="Q275" i="9"/>
  <c r="Q274" i="9"/>
  <c r="Q273" i="9"/>
  <c r="P270" i="9"/>
  <c r="O270" i="9"/>
  <c r="N270" i="9"/>
  <c r="M270" i="9"/>
  <c r="L270" i="9"/>
  <c r="K270" i="9"/>
  <c r="J270" i="9"/>
  <c r="I270" i="9"/>
  <c r="H270" i="9"/>
  <c r="G270" i="9"/>
  <c r="F270" i="9"/>
  <c r="E270" i="9"/>
  <c r="D270" i="9"/>
  <c r="Q269" i="9"/>
  <c r="Q268" i="9"/>
  <c r="Q267" i="9"/>
  <c r="Q266" i="9"/>
  <c r="Q265" i="9"/>
  <c r="Q264" i="9"/>
  <c r="P261" i="9"/>
  <c r="O261" i="9"/>
  <c r="N261" i="9"/>
  <c r="M261" i="9"/>
  <c r="L261" i="9"/>
  <c r="K261" i="9"/>
  <c r="J261" i="9"/>
  <c r="I261" i="9"/>
  <c r="H261" i="9"/>
  <c r="G261" i="9"/>
  <c r="F261" i="9"/>
  <c r="E261" i="9"/>
  <c r="D261" i="9"/>
  <c r="Q260" i="9"/>
  <c r="Q259" i="9"/>
  <c r="Q258" i="9"/>
  <c r="Q257" i="9"/>
  <c r="Q256" i="9"/>
  <c r="Q255" i="9"/>
  <c r="Q254" i="9"/>
  <c r="P251" i="9"/>
  <c r="O251" i="9"/>
  <c r="N251" i="9"/>
  <c r="M251" i="9"/>
  <c r="L251" i="9"/>
  <c r="K251" i="9"/>
  <c r="J251" i="9"/>
  <c r="I251" i="9"/>
  <c r="H251" i="9"/>
  <c r="G251" i="9"/>
  <c r="F251" i="9"/>
  <c r="E251" i="9"/>
  <c r="D251" i="9"/>
  <c r="Q250" i="9"/>
  <c r="Q249" i="9"/>
  <c r="Q248" i="9"/>
  <c r="Q247" i="9"/>
  <c r="Q246" i="9"/>
  <c r="Q245" i="9"/>
  <c r="Q244" i="9"/>
  <c r="P241" i="9"/>
  <c r="O241" i="9"/>
  <c r="N241" i="9"/>
  <c r="M241" i="9"/>
  <c r="L241" i="9"/>
  <c r="K241" i="9"/>
  <c r="J241" i="9"/>
  <c r="I241" i="9"/>
  <c r="H241" i="9"/>
  <c r="G241" i="9"/>
  <c r="F241" i="9"/>
  <c r="E241" i="9"/>
  <c r="D241" i="9"/>
  <c r="Q240" i="9"/>
  <c r="Q239" i="9"/>
  <c r="Q238" i="9"/>
  <c r="Q237" i="9"/>
  <c r="Q236" i="9"/>
  <c r="Q235" i="9"/>
  <c r="Q234" i="9"/>
  <c r="P231" i="9"/>
  <c r="O231" i="9"/>
  <c r="N231" i="9"/>
  <c r="M231" i="9"/>
  <c r="L231" i="9"/>
  <c r="K231" i="9"/>
  <c r="J231" i="9"/>
  <c r="I231" i="9"/>
  <c r="H231" i="9"/>
  <c r="G231" i="9"/>
  <c r="F231" i="9"/>
  <c r="E231" i="9"/>
  <c r="D231" i="9"/>
  <c r="Q230" i="9"/>
  <c r="Q229" i="9"/>
  <c r="Q228" i="9"/>
  <c r="Q227" i="9"/>
  <c r="Q226" i="9"/>
  <c r="Q225" i="9"/>
  <c r="Q224" i="9"/>
  <c r="Q223" i="9"/>
  <c r="P220" i="9"/>
  <c r="O220" i="9"/>
  <c r="N220" i="9"/>
  <c r="M220" i="9"/>
  <c r="L220" i="9"/>
  <c r="K220" i="9"/>
  <c r="J220" i="9"/>
  <c r="I220" i="9"/>
  <c r="H220" i="9"/>
  <c r="G220" i="9"/>
  <c r="F220" i="9"/>
  <c r="E220" i="9"/>
  <c r="D220" i="9"/>
  <c r="Q219" i="9"/>
  <c r="Q218" i="9"/>
  <c r="Q217" i="9"/>
  <c r="Q216" i="9"/>
  <c r="Q215" i="9"/>
  <c r="Q214" i="9"/>
  <c r="Q213" i="9"/>
  <c r="Q210" i="9"/>
  <c r="P208" i="9"/>
  <c r="O208" i="9"/>
  <c r="N208" i="9"/>
  <c r="M208" i="9"/>
  <c r="L208" i="9"/>
  <c r="K208" i="9"/>
  <c r="J208" i="9"/>
  <c r="I208" i="9"/>
  <c r="H208" i="9"/>
  <c r="G208" i="9"/>
  <c r="F208" i="9"/>
  <c r="E208" i="9"/>
  <c r="D208" i="9"/>
  <c r="Q207" i="9"/>
  <c r="Q206" i="9"/>
  <c r="Q205" i="9"/>
  <c r="Q204" i="9"/>
  <c r="Q203" i="9"/>
  <c r="Q202" i="9"/>
  <c r="Q201" i="9"/>
  <c r="P198" i="9"/>
  <c r="O198" i="9"/>
  <c r="N198" i="9"/>
  <c r="M198" i="9"/>
  <c r="L198" i="9"/>
  <c r="K198" i="9"/>
  <c r="J198" i="9"/>
  <c r="I198" i="9"/>
  <c r="H198" i="9"/>
  <c r="G198" i="9"/>
  <c r="F198" i="9"/>
  <c r="E198" i="9"/>
  <c r="D198" i="9"/>
  <c r="Q197" i="9"/>
  <c r="Q196" i="9"/>
  <c r="Q195" i="9"/>
  <c r="Q194" i="9"/>
  <c r="Q193" i="9"/>
  <c r="Q192" i="9"/>
  <c r="Q191" i="9"/>
  <c r="Q190" i="9"/>
  <c r="P187" i="9"/>
  <c r="O187" i="9"/>
  <c r="N187" i="9"/>
  <c r="M187" i="9"/>
  <c r="L187" i="9"/>
  <c r="K187" i="9"/>
  <c r="J187" i="9"/>
  <c r="I187" i="9"/>
  <c r="H187" i="9"/>
  <c r="G187" i="9"/>
  <c r="F187" i="9"/>
  <c r="E187" i="9"/>
  <c r="D187" i="9"/>
  <c r="Q186" i="9"/>
  <c r="Q185" i="9"/>
  <c r="Q184" i="9"/>
  <c r="Q183" i="9"/>
  <c r="Q182" i="9"/>
  <c r="Q181" i="9"/>
  <c r="Q180" i="9"/>
  <c r="Q179" i="9"/>
  <c r="P175" i="9"/>
  <c r="O175" i="9"/>
  <c r="N175" i="9"/>
  <c r="M175" i="9"/>
  <c r="L175" i="9"/>
  <c r="K175" i="9"/>
  <c r="J175" i="9"/>
  <c r="I175" i="9"/>
  <c r="H175" i="9"/>
  <c r="G175" i="9"/>
  <c r="F175" i="9"/>
  <c r="E175" i="9"/>
  <c r="D175" i="9"/>
  <c r="Q174" i="9"/>
  <c r="Q173" i="9"/>
  <c r="Q172" i="9"/>
  <c r="Q171" i="9"/>
  <c r="Q170" i="9"/>
  <c r="Q169" i="9"/>
  <c r="Q168" i="9"/>
  <c r="P164" i="9"/>
  <c r="O164" i="9"/>
  <c r="N164" i="9"/>
  <c r="M164" i="9"/>
  <c r="L164" i="9"/>
  <c r="K164" i="9"/>
  <c r="J164" i="9"/>
  <c r="I164" i="9"/>
  <c r="H164" i="9"/>
  <c r="G164" i="9"/>
  <c r="F164" i="9"/>
  <c r="E164" i="9"/>
  <c r="D164" i="9"/>
  <c r="Q163" i="9"/>
  <c r="Q162" i="9"/>
  <c r="Q161" i="9"/>
  <c r="Q160" i="9"/>
  <c r="Q159" i="9"/>
  <c r="Q158" i="9"/>
  <c r="P155" i="9"/>
  <c r="O155" i="9"/>
  <c r="N155" i="9"/>
  <c r="M155" i="9"/>
  <c r="L155" i="9"/>
  <c r="K155" i="9"/>
  <c r="J155" i="9"/>
  <c r="I155" i="9"/>
  <c r="H155" i="9"/>
  <c r="G155" i="9"/>
  <c r="F155" i="9"/>
  <c r="E155" i="9"/>
  <c r="D155" i="9"/>
  <c r="Q154" i="9"/>
  <c r="Q153" i="9"/>
  <c r="Q152" i="9"/>
  <c r="Q151" i="9"/>
  <c r="Q150" i="9"/>
  <c r="Q149" i="9"/>
  <c r="P146" i="9"/>
  <c r="O146" i="9"/>
  <c r="N146" i="9"/>
  <c r="M146" i="9"/>
  <c r="L146" i="9"/>
  <c r="K146" i="9"/>
  <c r="J146" i="9"/>
  <c r="I146" i="9"/>
  <c r="H146" i="9"/>
  <c r="G146" i="9"/>
  <c r="F146" i="9"/>
  <c r="E146" i="9"/>
  <c r="D146" i="9"/>
  <c r="Q145" i="9"/>
  <c r="Q144" i="9"/>
  <c r="Q143" i="9"/>
  <c r="Q142" i="9"/>
  <c r="Q141" i="9"/>
  <c r="Q140" i="9"/>
  <c r="Q139" i="9"/>
  <c r="P136" i="9"/>
  <c r="O136" i="9"/>
  <c r="N136" i="9"/>
  <c r="M136" i="9"/>
  <c r="L136" i="9"/>
  <c r="K136" i="9"/>
  <c r="J136" i="9"/>
  <c r="I136" i="9"/>
  <c r="H136" i="9"/>
  <c r="G136" i="9"/>
  <c r="F136" i="9"/>
  <c r="E136" i="9"/>
  <c r="D136" i="9"/>
  <c r="Q135" i="9"/>
  <c r="Q134" i="9"/>
  <c r="Q133" i="9"/>
  <c r="Q132" i="9"/>
  <c r="Q131" i="9"/>
  <c r="Q130" i="9"/>
  <c r="Q129" i="9"/>
  <c r="Q123" i="9"/>
  <c r="P121" i="9"/>
  <c r="O121" i="9"/>
  <c r="N121" i="9"/>
  <c r="M121" i="9"/>
  <c r="L121" i="9"/>
  <c r="K121" i="9"/>
  <c r="J121" i="9"/>
  <c r="I121" i="9"/>
  <c r="H121" i="9"/>
  <c r="G121" i="9"/>
  <c r="F121" i="9"/>
  <c r="E121" i="9"/>
  <c r="D121" i="9"/>
  <c r="Q120" i="9"/>
  <c r="Q119" i="9"/>
  <c r="Q118" i="9"/>
  <c r="P116" i="9"/>
  <c r="O116" i="9"/>
  <c r="N116" i="9"/>
  <c r="M116" i="9"/>
  <c r="L116" i="9"/>
  <c r="K116" i="9"/>
  <c r="J116" i="9"/>
  <c r="I116" i="9"/>
  <c r="H116" i="9"/>
  <c r="G116" i="9"/>
  <c r="F116" i="9"/>
  <c r="F125" i="9" s="1"/>
  <c r="E116" i="9"/>
  <c r="D116" i="9"/>
  <c r="Q115" i="9"/>
  <c r="Q114" i="9"/>
  <c r="Q113" i="9"/>
  <c r="Q106" i="9"/>
  <c r="P104" i="9"/>
  <c r="O104" i="9"/>
  <c r="N104" i="9"/>
  <c r="M104" i="9"/>
  <c r="L104" i="9"/>
  <c r="K104" i="9"/>
  <c r="J104" i="9"/>
  <c r="I104" i="9"/>
  <c r="H104" i="9"/>
  <c r="G104" i="9"/>
  <c r="F104" i="9"/>
  <c r="E104" i="9"/>
  <c r="D104" i="9"/>
  <c r="Q103" i="9"/>
  <c r="Q102" i="9"/>
  <c r="Q101" i="9"/>
  <c r="Q100" i="9"/>
  <c r="Q99" i="9"/>
  <c r="Q98" i="9"/>
  <c r="Q97" i="9"/>
  <c r="Q96" i="9"/>
  <c r="Q95" i="9"/>
  <c r="P91" i="9"/>
  <c r="O91" i="9"/>
  <c r="N91" i="9"/>
  <c r="M91" i="9"/>
  <c r="L91" i="9"/>
  <c r="K91" i="9"/>
  <c r="J91" i="9"/>
  <c r="I91" i="9"/>
  <c r="H91" i="9"/>
  <c r="G91" i="9"/>
  <c r="F91" i="9"/>
  <c r="E91" i="9"/>
  <c r="D91" i="9"/>
  <c r="Q90" i="9"/>
  <c r="Q89" i="9"/>
  <c r="Q86" i="9"/>
  <c r="Q84" i="9"/>
  <c r="Q82" i="9"/>
  <c r="P79" i="9"/>
  <c r="O79" i="9"/>
  <c r="N79" i="9"/>
  <c r="M79" i="9"/>
  <c r="L79" i="9"/>
  <c r="K79" i="9"/>
  <c r="J79" i="9"/>
  <c r="I79" i="9"/>
  <c r="H79" i="9"/>
  <c r="G79" i="9"/>
  <c r="F79" i="9"/>
  <c r="E79" i="9"/>
  <c r="D79" i="9"/>
  <c r="Q78" i="9"/>
  <c r="Q77" i="9"/>
  <c r="Q76" i="9"/>
  <c r="Q75" i="9"/>
  <c r="Q74" i="9"/>
  <c r="Q73" i="9"/>
  <c r="Q72" i="9"/>
  <c r="Q71" i="9"/>
  <c r="P68" i="9"/>
  <c r="O68" i="9"/>
  <c r="N68" i="9"/>
  <c r="M68" i="9"/>
  <c r="L68" i="9"/>
  <c r="K68" i="9"/>
  <c r="J68" i="9"/>
  <c r="I68" i="9"/>
  <c r="H68" i="9"/>
  <c r="G68" i="9"/>
  <c r="F68" i="9"/>
  <c r="E68" i="9"/>
  <c r="D68" i="9"/>
  <c r="Q66" i="9"/>
  <c r="Q65" i="9"/>
  <c r="Q64" i="9"/>
  <c r="Q63" i="9"/>
  <c r="Q62" i="9"/>
  <c r="Q61" i="9"/>
  <c r="Q60" i="9"/>
  <c r="P57" i="9"/>
  <c r="O57" i="9"/>
  <c r="N57" i="9"/>
  <c r="M57" i="9"/>
  <c r="L57" i="9"/>
  <c r="K57" i="9"/>
  <c r="J57" i="9"/>
  <c r="I57" i="9"/>
  <c r="H57" i="9"/>
  <c r="G57" i="9"/>
  <c r="F57" i="9"/>
  <c r="E57" i="9"/>
  <c r="D57" i="9"/>
  <c r="Q55" i="9"/>
  <c r="Q54" i="9"/>
  <c r="Q53" i="9"/>
  <c r="Q52" i="9"/>
  <c r="Q51" i="9"/>
  <c r="Q50" i="9"/>
  <c r="Q49" i="9"/>
  <c r="Q48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Q43" i="9"/>
  <c r="Q42" i="9"/>
  <c r="Q41" i="9"/>
  <c r="Q40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Q35" i="9"/>
  <c r="Q34" i="9"/>
  <c r="Q33" i="9"/>
  <c r="Q32" i="9"/>
  <c r="Q31" i="9"/>
  <c r="Q30" i="9"/>
  <c r="Q29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Q24" i="9"/>
  <c r="Q23" i="9"/>
  <c r="Q22" i="9"/>
  <c r="Q21" i="9"/>
  <c r="Q20" i="9"/>
  <c r="Q19" i="9"/>
  <c r="Q18" i="9"/>
  <c r="Q17" i="9"/>
  <c r="A16" i="9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A208" i="9" s="1"/>
  <c r="A209" i="9" s="1"/>
  <c r="A210" i="9" s="1"/>
  <c r="A211" i="9" s="1"/>
  <c r="A212" i="9" s="1"/>
  <c r="A213" i="9" s="1"/>
  <c r="A214" i="9" s="1"/>
  <c r="A215" i="9" s="1"/>
  <c r="A216" i="9" s="1"/>
  <c r="A217" i="9" s="1"/>
  <c r="A218" i="9" s="1"/>
  <c r="A219" i="9" s="1"/>
  <c r="A220" i="9" s="1"/>
  <c r="A221" i="9" s="1"/>
  <c r="A222" i="9" s="1"/>
  <c r="A223" i="9" s="1"/>
  <c r="A224" i="9" s="1"/>
  <c r="A225" i="9" s="1"/>
  <c r="A226" i="9" s="1"/>
  <c r="A227" i="9" s="1"/>
  <c r="A228" i="9" s="1"/>
  <c r="A229" i="9" s="1"/>
  <c r="A230" i="9" s="1"/>
  <c r="A231" i="9" s="1"/>
  <c r="A232" i="9" s="1"/>
  <c r="A233" i="9" s="1"/>
  <c r="A234" i="9" s="1"/>
  <c r="A235" i="9" s="1"/>
  <c r="A236" i="9" s="1"/>
  <c r="A237" i="9" s="1"/>
  <c r="A238" i="9" s="1"/>
  <c r="A239" i="9" s="1"/>
  <c r="A240" i="9" s="1"/>
  <c r="A241" i="9" s="1"/>
  <c r="A242" i="9" s="1"/>
  <c r="A243" i="9" s="1"/>
  <c r="A244" i="9" s="1"/>
  <c r="A245" i="9" s="1"/>
  <c r="A246" i="9" s="1"/>
  <c r="A247" i="9" s="1"/>
  <c r="A248" i="9" s="1"/>
  <c r="A249" i="9" s="1"/>
  <c r="A250" i="9" s="1"/>
  <c r="A251" i="9" s="1"/>
  <c r="A252" i="9" s="1"/>
  <c r="A253" i="9" s="1"/>
  <c r="A254" i="9" s="1"/>
  <c r="A255" i="9" s="1"/>
  <c r="A256" i="9" s="1"/>
  <c r="A257" i="9" s="1"/>
  <c r="A258" i="9" s="1"/>
  <c r="A259" i="9" s="1"/>
  <c r="A260" i="9" s="1"/>
  <c r="A261" i="9" s="1"/>
  <c r="A262" i="9" s="1"/>
  <c r="A263" i="9" s="1"/>
  <c r="A264" i="9" s="1"/>
  <c r="A265" i="9" s="1"/>
  <c r="A266" i="9" s="1"/>
  <c r="A267" i="9" s="1"/>
  <c r="A268" i="9" s="1"/>
  <c r="A269" i="9" s="1"/>
  <c r="A270" i="9" s="1"/>
  <c r="A271" i="9" s="1"/>
  <c r="A272" i="9" s="1"/>
  <c r="A273" i="9" s="1"/>
  <c r="A274" i="9" s="1"/>
  <c r="A275" i="9" s="1"/>
  <c r="A276" i="9" s="1"/>
  <c r="A277" i="9" s="1"/>
  <c r="A278" i="9" s="1"/>
  <c r="A279" i="9" s="1"/>
  <c r="A280" i="9" s="1"/>
  <c r="A281" i="9" s="1"/>
  <c r="A282" i="9" s="1"/>
  <c r="A283" i="9" s="1"/>
  <c r="A284" i="9" s="1"/>
  <c r="A285" i="9" s="1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A296" i="9" s="1"/>
  <c r="A297" i="9" s="1"/>
  <c r="A298" i="9" s="1"/>
  <c r="A299" i="9" s="1"/>
  <c r="A300" i="9" s="1"/>
  <c r="A301" i="9" s="1"/>
  <c r="A302" i="9" s="1"/>
  <c r="A303" i="9" s="1"/>
  <c r="A304" i="9" s="1"/>
  <c r="A305" i="9" s="1"/>
  <c r="A306" i="9" s="1"/>
  <c r="A307" i="9" s="1"/>
  <c r="A308" i="9" s="1"/>
  <c r="A309" i="9" s="1"/>
  <c r="A310" i="9" s="1"/>
  <c r="A311" i="9" s="1"/>
  <c r="A312" i="9" s="1"/>
  <c r="A313" i="9" s="1"/>
  <c r="A314" i="9" s="1"/>
  <c r="A315" i="9" s="1"/>
  <c r="A316" i="9" s="1"/>
  <c r="A317" i="9" s="1"/>
  <c r="A318" i="9" s="1"/>
  <c r="A319" i="9" s="1"/>
  <c r="A320" i="9" s="1"/>
  <c r="A321" i="9" s="1"/>
  <c r="A322" i="9" s="1"/>
  <c r="A323" i="9" s="1"/>
  <c r="A324" i="9" s="1"/>
  <c r="A325" i="9" s="1"/>
  <c r="A326" i="9" s="1"/>
  <c r="A327" i="9" s="1"/>
  <c r="A328" i="9" s="1"/>
  <c r="A329" i="9" s="1"/>
  <c r="A330" i="9" s="1"/>
  <c r="A331" i="9" s="1"/>
  <c r="A332" i="9" s="1"/>
  <c r="A333" i="9" s="1"/>
  <c r="A334" i="9" s="1"/>
  <c r="A335" i="9" s="1"/>
  <c r="A336" i="9" s="1"/>
  <c r="A337" i="9" s="1"/>
  <c r="A338" i="9" s="1"/>
  <c r="A339" i="9" s="1"/>
  <c r="A340" i="9" s="1"/>
  <c r="A341" i="9" s="1"/>
  <c r="A342" i="9" s="1"/>
  <c r="A343" i="9" s="1"/>
  <c r="A344" i="9" s="1"/>
  <c r="A345" i="9" s="1"/>
  <c r="A346" i="9" s="1"/>
  <c r="A347" i="9" s="1"/>
  <c r="A348" i="9" s="1"/>
  <c r="A349" i="9" s="1"/>
  <c r="A350" i="9" s="1"/>
  <c r="A351" i="9" s="1"/>
  <c r="A352" i="9" s="1"/>
  <c r="A353" i="9" s="1"/>
  <c r="A354" i="9" s="1"/>
  <c r="A355" i="9" s="1"/>
  <c r="A356" i="9" s="1"/>
  <c r="A357" i="9" s="1"/>
  <c r="A358" i="9" s="1"/>
  <c r="A359" i="9" s="1"/>
  <c r="A360" i="9" s="1"/>
  <c r="A361" i="9" s="1"/>
  <c r="A362" i="9" s="1"/>
  <c r="A363" i="9" s="1"/>
  <c r="A364" i="9" s="1"/>
  <c r="A365" i="9" s="1"/>
  <c r="A366" i="9" s="1"/>
  <c r="A367" i="9" s="1"/>
  <c r="A368" i="9" s="1"/>
  <c r="A369" i="9" s="1"/>
  <c r="A370" i="9" s="1"/>
  <c r="A371" i="9" s="1"/>
  <c r="A372" i="9" s="1"/>
  <c r="A373" i="9" s="1"/>
  <c r="A374" i="9" s="1"/>
  <c r="A375" i="9" s="1"/>
  <c r="A376" i="9" s="1"/>
  <c r="A377" i="9" s="1"/>
  <c r="A378" i="9" s="1"/>
  <c r="A379" i="9" s="1"/>
  <c r="A380" i="9" s="1"/>
  <c r="A381" i="9" s="1"/>
  <c r="A382" i="9" s="1"/>
  <c r="A383" i="9" s="1"/>
  <c r="A384" i="9" s="1"/>
  <c r="A385" i="9" s="1"/>
  <c r="A386" i="9" s="1"/>
  <c r="A387" i="9" s="1"/>
  <c r="A388" i="9" s="1"/>
  <c r="A389" i="9" s="1"/>
  <c r="A390" i="9" s="1"/>
  <c r="A391" i="9" s="1"/>
  <c r="A392" i="9" s="1"/>
  <c r="A393" i="9" s="1"/>
  <c r="A394" i="9" s="1"/>
  <c r="A395" i="9" s="1"/>
  <c r="A396" i="9" s="1"/>
  <c r="A397" i="9" s="1"/>
  <c r="A398" i="9" s="1"/>
  <c r="A399" i="9" s="1"/>
  <c r="A400" i="9" s="1"/>
  <c r="A401" i="9" s="1"/>
  <c r="A402" i="9" s="1"/>
  <c r="A403" i="9" s="1"/>
  <c r="A404" i="9" s="1"/>
  <c r="A405" i="9" s="1"/>
  <c r="A406" i="9" s="1"/>
  <c r="A407" i="9" s="1"/>
  <c r="A408" i="9" s="1"/>
  <c r="A409" i="9" s="1"/>
  <c r="A410" i="9" s="1"/>
  <c r="A411" i="9" s="1"/>
  <c r="A412" i="9" s="1"/>
  <c r="A413" i="9" s="1"/>
  <c r="A414" i="9" s="1"/>
  <c r="A415" i="9" s="1"/>
  <c r="A416" i="9" s="1"/>
  <c r="A417" i="9" s="1"/>
  <c r="A418" i="9" s="1"/>
  <c r="A419" i="9" s="1"/>
  <c r="A420" i="9" s="1"/>
  <c r="A421" i="9" s="1"/>
  <c r="A422" i="9" s="1"/>
  <c r="A423" i="9" s="1"/>
  <c r="A424" i="9" s="1"/>
  <c r="A425" i="9" s="1"/>
  <c r="A426" i="9" s="1"/>
  <c r="A427" i="9" s="1"/>
  <c r="A428" i="9" s="1"/>
  <c r="A429" i="9" s="1"/>
  <c r="A430" i="9" s="1"/>
  <c r="A431" i="9" s="1"/>
  <c r="A432" i="9" s="1"/>
  <c r="A433" i="9" s="1"/>
  <c r="A434" i="9" s="1"/>
  <c r="A435" i="9" s="1"/>
  <c r="A436" i="9" s="1"/>
  <c r="A437" i="9" s="1"/>
  <c r="A438" i="9" s="1"/>
  <c r="A439" i="9" s="1"/>
  <c r="A440" i="9" s="1"/>
  <c r="A441" i="9" s="1"/>
  <c r="A442" i="9" s="1"/>
  <c r="A443" i="9" s="1"/>
  <c r="A444" i="9" s="1"/>
  <c r="A445" i="9" s="1"/>
  <c r="A446" i="9" s="1"/>
  <c r="A447" i="9" s="1"/>
  <c r="A448" i="9" s="1"/>
  <c r="A449" i="9" s="1"/>
  <c r="A450" i="9" s="1"/>
  <c r="A451" i="9" s="1"/>
  <c r="A452" i="9" s="1"/>
  <c r="A453" i="9" s="1"/>
  <c r="A454" i="9" s="1"/>
  <c r="A455" i="9" s="1"/>
  <c r="A456" i="9" s="1"/>
  <c r="A457" i="9" s="1"/>
  <c r="A458" i="9" s="1"/>
  <c r="A459" i="9" s="1"/>
  <c r="A460" i="9" s="1"/>
  <c r="A461" i="9" s="1"/>
  <c r="A462" i="9" s="1"/>
  <c r="A463" i="9" s="1"/>
  <c r="A464" i="9" s="1"/>
  <c r="A465" i="9" s="1"/>
  <c r="A466" i="9" s="1"/>
  <c r="A467" i="9" s="1"/>
  <c r="A468" i="9" s="1"/>
  <c r="A469" i="9" s="1"/>
  <c r="A470" i="9" s="1"/>
  <c r="A471" i="9" s="1"/>
  <c r="A472" i="9" s="1"/>
  <c r="A473" i="9" s="1"/>
  <c r="A474" i="9" s="1"/>
  <c r="A475" i="9" s="1"/>
  <c r="A476" i="9" s="1"/>
  <c r="A477" i="9" s="1"/>
  <c r="A478" i="9" s="1"/>
  <c r="A479" i="9" s="1"/>
  <c r="A480" i="9" s="1"/>
  <c r="A481" i="9" s="1"/>
  <c r="A482" i="9" s="1"/>
  <c r="A483" i="9" s="1"/>
  <c r="A484" i="9" s="1"/>
  <c r="A485" i="9" s="1"/>
  <c r="A486" i="9" s="1"/>
  <c r="A487" i="9" s="1"/>
  <c r="A488" i="9" s="1"/>
  <c r="A489" i="9" s="1"/>
  <c r="A490" i="9" s="1"/>
  <c r="A491" i="9" s="1"/>
  <c r="A492" i="9" s="1"/>
  <c r="A493" i="9" s="1"/>
  <c r="A494" i="9" s="1"/>
  <c r="A495" i="9" s="1"/>
  <c r="A496" i="9" s="1"/>
  <c r="A497" i="9" s="1"/>
  <c r="A498" i="9" s="1"/>
  <c r="A499" i="9" s="1"/>
  <c r="A500" i="9" s="1"/>
  <c r="A501" i="9" s="1"/>
  <c r="A502" i="9" s="1"/>
  <c r="A503" i="9" s="1"/>
  <c r="A504" i="9" s="1"/>
  <c r="A505" i="9" s="1"/>
  <c r="A506" i="9" s="1"/>
  <c r="A507" i="9" s="1"/>
  <c r="A508" i="9" s="1"/>
  <c r="A509" i="9" s="1"/>
  <c r="A510" i="9" s="1"/>
  <c r="A511" i="9" s="1"/>
  <c r="A512" i="9" s="1"/>
  <c r="A513" i="9" s="1"/>
  <c r="A514" i="9" s="1"/>
  <c r="A515" i="9" s="1"/>
  <c r="A516" i="9" s="1"/>
  <c r="A517" i="9" s="1"/>
  <c r="A518" i="9" s="1"/>
  <c r="A519" i="9" s="1"/>
  <c r="A520" i="9" s="1"/>
  <c r="A521" i="9" s="1"/>
  <c r="A522" i="9" s="1"/>
  <c r="A523" i="9" s="1"/>
  <c r="A524" i="9" s="1"/>
  <c r="A525" i="9" s="1"/>
  <c r="A526" i="9" s="1"/>
  <c r="A527" i="9" s="1"/>
  <c r="A528" i="9" s="1"/>
  <c r="A529" i="9" s="1"/>
  <c r="A530" i="9" s="1"/>
  <c r="A531" i="9" s="1"/>
  <c r="A532" i="9" s="1"/>
  <c r="A533" i="9" s="1"/>
  <c r="A534" i="9" s="1"/>
  <c r="A535" i="9" s="1"/>
  <c r="A536" i="9" s="1"/>
  <c r="A537" i="9" s="1"/>
  <c r="A538" i="9" s="1"/>
  <c r="A539" i="9" s="1"/>
  <c r="A540" i="9" s="1"/>
  <c r="A541" i="9" s="1"/>
  <c r="A542" i="9" s="1"/>
  <c r="A543" i="9" s="1"/>
  <c r="A544" i="9" s="1"/>
  <c r="A545" i="9" s="1"/>
  <c r="A546" i="9" s="1"/>
  <c r="A547" i="9" s="1"/>
  <c r="A548" i="9" s="1"/>
  <c r="A549" i="9" s="1"/>
  <c r="A550" i="9" s="1"/>
  <c r="A551" i="9" s="1"/>
  <c r="A552" i="9" s="1"/>
  <c r="A553" i="9" s="1"/>
  <c r="A554" i="9" s="1"/>
  <c r="A555" i="9" s="1"/>
  <c r="A556" i="9" s="1"/>
  <c r="A557" i="9" s="1"/>
  <c r="A558" i="9" s="1"/>
  <c r="A559" i="9" s="1"/>
  <c r="A560" i="9" s="1"/>
  <c r="A561" i="9" s="1"/>
  <c r="A562" i="9" s="1"/>
  <c r="A563" i="9" s="1"/>
  <c r="A564" i="9" s="1"/>
  <c r="A565" i="9" s="1"/>
  <c r="A566" i="9" s="1"/>
  <c r="A567" i="9" s="1"/>
  <c r="A568" i="9" s="1"/>
  <c r="A569" i="9" s="1"/>
  <c r="A570" i="9" s="1"/>
  <c r="A571" i="9" s="1"/>
  <c r="A572" i="9" s="1"/>
  <c r="A573" i="9" s="1"/>
  <c r="A574" i="9" s="1"/>
  <c r="A575" i="9" s="1"/>
  <c r="A576" i="9" s="1"/>
  <c r="A577" i="9" s="1"/>
  <c r="A578" i="9" s="1"/>
  <c r="A579" i="9" s="1"/>
  <c r="A580" i="9" s="1"/>
  <c r="A581" i="9" s="1"/>
  <c r="A582" i="9" s="1"/>
  <c r="A583" i="9" s="1"/>
  <c r="A584" i="9" s="1"/>
  <c r="A585" i="9" s="1"/>
  <c r="A586" i="9" s="1"/>
  <c r="A587" i="9" s="1"/>
  <c r="A588" i="9" s="1"/>
  <c r="A589" i="9" s="1"/>
  <c r="A590" i="9" s="1"/>
  <c r="A591" i="9" s="1"/>
  <c r="A592" i="9" s="1"/>
  <c r="A593" i="9" s="1"/>
  <c r="A594" i="9" s="1"/>
  <c r="A595" i="9" s="1"/>
  <c r="A596" i="9" s="1"/>
  <c r="A597" i="9" s="1"/>
  <c r="A598" i="9" s="1"/>
  <c r="A599" i="9" s="1"/>
  <c r="A600" i="9" s="1"/>
  <c r="A601" i="9" s="1"/>
  <c r="A602" i="9" s="1"/>
  <c r="A603" i="9" s="1"/>
  <c r="A604" i="9" s="1"/>
  <c r="A605" i="9" s="1"/>
  <c r="A606" i="9" s="1"/>
  <c r="A607" i="9" s="1"/>
  <c r="A608" i="9" s="1"/>
  <c r="A609" i="9" s="1"/>
  <c r="A610" i="9" s="1"/>
  <c r="A611" i="9" s="1"/>
  <c r="A612" i="9" s="1"/>
  <c r="A613" i="9" s="1"/>
  <c r="A614" i="9" s="1"/>
  <c r="A615" i="9" s="1"/>
  <c r="A616" i="9" s="1"/>
  <c r="A617" i="9" s="1"/>
  <c r="A618" i="9" s="1"/>
  <c r="A619" i="9" s="1"/>
  <c r="A620" i="9" s="1"/>
  <c r="A621" i="9" s="1"/>
  <c r="A622" i="9" s="1"/>
  <c r="A623" i="9" s="1"/>
  <c r="A624" i="9" s="1"/>
  <c r="A625" i="9" s="1"/>
  <c r="A626" i="9" s="1"/>
  <c r="A627" i="9" s="1"/>
  <c r="A628" i="9" s="1"/>
  <c r="A629" i="9" s="1"/>
  <c r="A630" i="9" s="1"/>
  <c r="A631" i="9" s="1"/>
  <c r="A632" i="9" s="1"/>
  <c r="A633" i="9" s="1"/>
  <c r="A634" i="9" s="1"/>
  <c r="A635" i="9" s="1"/>
  <c r="A636" i="9" s="1"/>
  <c r="A637" i="9" s="1"/>
  <c r="A638" i="9" s="1"/>
  <c r="A639" i="9" s="1"/>
  <c r="A640" i="9" s="1"/>
  <c r="A641" i="9" s="1"/>
  <c r="A642" i="9" s="1"/>
  <c r="A643" i="9" s="1"/>
  <c r="A644" i="9" s="1"/>
  <c r="A645" i="9" s="1"/>
  <c r="A646" i="9" s="1"/>
  <c r="A647" i="9" s="1"/>
  <c r="A648" i="9" s="1"/>
  <c r="A649" i="9" s="1"/>
  <c r="A650" i="9" s="1"/>
  <c r="A651" i="9" s="1"/>
  <c r="A652" i="9" s="1"/>
  <c r="A653" i="9" s="1"/>
  <c r="A654" i="9" s="1"/>
  <c r="O476" i="8"/>
  <c r="O482" i="8" s="1"/>
  <c r="N476" i="8"/>
  <c r="N482" i="8" s="1"/>
  <c r="M476" i="8"/>
  <c r="M482" i="8" s="1"/>
  <c r="L476" i="8"/>
  <c r="L482" i="8" s="1"/>
  <c r="K476" i="8"/>
  <c r="K482" i="8" s="1"/>
  <c r="J476" i="8"/>
  <c r="J482" i="8" s="1"/>
  <c r="I476" i="8"/>
  <c r="I482" i="8" s="1"/>
  <c r="H476" i="8"/>
  <c r="H482" i="8" s="1"/>
  <c r="G476" i="8"/>
  <c r="G482" i="8" s="1"/>
  <c r="F476" i="8"/>
  <c r="F482" i="8" s="1"/>
  <c r="E476" i="8"/>
  <c r="E482" i="8" s="1"/>
  <c r="F490" i="7"/>
  <c r="O476" i="7"/>
  <c r="O482" i="7" s="1"/>
  <c r="N476" i="7"/>
  <c r="N482" i="7" s="1"/>
  <c r="M476" i="7"/>
  <c r="M482" i="7" s="1"/>
  <c r="L476" i="7"/>
  <c r="L482" i="7" s="1"/>
  <c r="K476" i="7"/>
  <c r="K482" i="7" s="1"/>
  <c r="J476" i="7"/>
  <c r="J482" i="7" s="1"/>
  <c r="I476" i="7"/>
  <c r="I482" i="7" s="1"/>
  <c r="H476" i="7"/>
  <c r="H482" i="7" s="1"/>
  <c r="G476" i="7"/>
  <c r="G482" i="7" s="1"/>
  <c r="F476" i="7"/>
  <c r="F482" i="7" s="1"/>
  <c r="E476" i="7"/>
  <c r="E482" i="7" s="1"/>
  <c r="N362" i="7"/>
  <c r="E362" i="7"/>
  <c r="J357" i="7"/>
  <c r="L352" i="7"/>
  <c r="L347" i="7"/>
  <c r="N337" i="7"/>
  <c r="M337" i="7"/>
  <c r="F332" i="7"/>
  <c r="G322" i="7"/>
  <c r="I306" i="7"/>
  <c r="F295" i="7"/>
  <c r="L290" i="7"/>
  <c r="H290" i="7"/>
  <c r="N284" i="7"/>
  <c r="L284" i="7"/>
  <c r="L260" i="7"/>
  <c r="K137" i="7"/>
  <c r="F131" i="7"/>
  <c r="K86" i="7"/>
  <c r="N22" i="7"/>
  <c r="O476" i="6"/>
  <c r="O482" i="6" s="1"/>
  <c r="N476" i="6"/>
  <c r="N482" i="6" s="1"/>
  <c r="M476" i="6"/>
  <c r="M482" i="6" s="1"/>
  <c r="L476" i="6"/>
  <c r="L482" i="6" s="1"/>
  <c r="K476" i="6"/>
  <c r="K482" i="6" s="1"/>
  <c r="J476" i="6"/>
  <c r="J482" i="6" s="1"/>
  <c r="I476" i="6"/>
  <c r="I482" i="6" s="1"/>
  <c r="H476" i="6"/>
  <c r="H482" i="6" s="1"/>
  <c r="G476" i="6"/>
  <c r="G482" i="6" s="1"/>
  <c r="F476" i="6"/>
  <c r="F482" i="6" s="1"/>
  <c r="E476" i="6"/>
  <c r="E482" i="6" s="1"/>
  <c r="N357" i="6"/>
  <c r="E357" i="6"/>
  <c r="J352" i="6"/>
  <c r="L347" i="6"/>
  <c r="O332" i="6"/>
  <c r="K327" i="6"/>
  <c r="O316" i="6"/>
  <c r="I316" i="6"/>
  <c r="F316" i="6"/>
  <c r="M311" i="6"/>
  <c r="F306" i="6"/>
  <c r="O476" i="5"/>
  <c r="O482" i="5" s="1"/>
  <c r="N476" i="5"/>
  <c r="N482" i="5" s="1"/>
  <c r="M476" i="5"/>
  <c r="M482" i="5" s="1"/>
  <c r="L476" i="5"/>
  <c r="L482" i="5" s="1"/>
  <c r="K476" i="5"/>
  <c r="K482" i="5" s="1"/>
  <c r="J476" i="5"/>
  <c r="J482" i="5" s="1"/>
  <c r="I476" i="5"/>
  <c r="I482" i="5" s="1"/>
  <c r="H476" i="5"/>
  <c r="H482" i="5" s="1"/>
  <c r="G476" i="5"/>
  <c r="G482" i="5" s="1"/>
  <c r="F476" i="5"/>
  <c r="F482" i="5" s="1"/>
  <c r="E476" i="5"/>
  <c r="E482" i="5" s="1"/>
  <c r="G125" i="9" l="1"/>
  <c r="Q333" i="9"/>
  <c r="G640" i="9"/>
  <c r="Q398" i="9"/>
  <c r="J656" i="9"/>
  <c r="K656" i="9"/>
  <c r="L125" i="9"/>
  <c r="N125" i="9"/>
  <c r="Q79" i="9"/>
  <c r="Q116" i="9"/>
  <c r="J640" i="9"/>
  <c r="L640" i="9"/>
  <c r="Q529" i="9"/>
  <c r="Q638" i="9"/>
  <c r="O656" i="9"/>
  <c r="M640" i="9"/>
  <c r="Q491" i="9"/>
  <c r="O640" i="9"/>
  <c r="Q484" i="9"/>
  <c r="P125" i="9"/>
  <c r="Q445" i="9"/>
  <c r="O108" i="9"/>
  <c r="Q466" i="9"/>
  <c r="Q503" i="9"/>
  <c r="Q91" i="9"/>
  <c r="K568" i="9"/>
  <c r="Q410" i="9"/>
  <c r="Q452" i="9"/>
  <c r="J108" i="9"/>
  <c r="P640" i="9"/>
  <c r="Q198" i="9"/>
  <c r="D656" i="9"/>
  <c r="Q155" i="9"/>
  <c r="Q208" i="9"/>
  <c r="Q319" i="9"/>
  <c r="E656" i="9"/>
  <c r="Q220" i="9"/>
  <c r="Q57" i="9"/>
  <c r="Q438" i="9"/>
  <c r="Q281" i="9"/>
  <c r="D640" i="9"/>
  <c r="L656" i="9"/>
  <c r="F640" i="9"/>
  <c r="F656" i="9"/>
  <c r="M656" i="9"/>
  <c r="N656" i="9"/>
  <c r="H640" i="9"/>
  <c r="I125" i="9"/>
  <c r="K125" i="9"/>
  <c r="D108" i="9"/>
  <c r="J125" i="9"/>
  <c r="Q477" i="9"/>
  <c r="Q517" i="9"/>
  <c r="D568" i="9"/>
  <c r="F108" i="9"/>
  <c r="Q423" i="9"/>
  <c r="G108" i="9"/>
  <c r="M125" i="9"/>
  <c r="J568" i="9"/>
  <c r="Q509" i="9"/>
  <c r="Q653" i="9"/>
  <c r="H108" i="9"/>
  <c r="G568" i="9"/>
  <c r="G656" i="9"/>
  <c r="I108" i="9"/>
  <c r="L108" i="9"/>
  <c r="O125" i="9"/>
  <c r="Q379" i="9"/>
  <c r="Q416" i="9"/>
  <c r="H568" i="9"/>
  <c r="H656" i="9"/>
  <c r="I568" i="9"/>
  <c r="I656" i="9"/>
  <c r="Q353" i="9"/>
  <c r="Q610" i="9"/>
  <c r="M568" i="9"/>
  <c r="Q458" i="9"/>
  <c r="E640" i="9"/>
  <c r="M108" i="9"/>
  <c r="Q364" i="9"/>
  <c r="Q372" i="9"/>
  <c r="Q564" i="9"/>
  <c r="L568" i="9"/>
  <c r="N108" i="9"/>
  <c r="P108" i="9"/>
  <c r="O568" i="9"/>
  <c r="Q187" i="9"/>
  <c r="Q344" i="9"/>
  <c r="Q498" i="9"/>
  <c r="N568" i="9"/>
  <c r="E108" i="9"/>
  <c r="Q26" i="9"/>
  <c r="Q68" i="9"/>
  <c r="Q136" i="9"/>
  <c r="Q404" i="9"/>
  <c r="I640" i="9"/>
  <c r="Q37" i="9"/>
  <c r="Q121" i="9"/>
  <c r="Q146" i="9"/>
  <c r="P568" i="9"/>
  <c r="P656" i="9"/>
  <c r="K108" i="9"/>
  <c r="Q45" i="9"/>
  <c r="D125" i="9"/>
  <c r="Q175" i="9"/>
  <c r="Q231" i="9"/>
  <c r="Q299" i="9"/>
  <c r="Q310" i="9"/>
  <c r="K640" i="9"/>
  <c r="E125" i="9"/>
  <c r="Q251" i="9"/>
  <c r="Q261" i="9"/>
  <c r="Q270" i="9"/>
  <c r="Q290" i="9"/>
  <c r="Q104" i="9"/>
  <c r="Q164" i="9"/>
  <c r="Q585" i="9"/>
  <c r="Q587" i="9" s="1"/>
  <c r="Q241" i="9"/>
  <c r="Q328" i="9"/>
  <c r="Q390" i="9"/>
  <c r="Q524" i="9"/>
  <c r="Q629" i="9"/>
  <c r="Q640" i="9" s="1"/>
  <c r="N640" i="9"/>
  <c r="F568" i="9"/>
  <c r="H125" i="9"/>
  <c r="E568" i="9"/>
  <c r="Q431" i="9"/>
  <c r="K295" i="8"/>
  <c r="M295" i="8"/>
  <c r="N163" i="8"/>
  <c r="L306" i="8"/>
  <c r="E332" i="8"/>
  <c r="L337" i="8"/>
  <c r="L290" i="8"/>
  <c r="J241" i="8"/>
  <c r="N290" i="8"/>
  <c r="I347" i="8"/>
  <c r="J347" i="8"/>
  <c r="O357" i="8"/>
  <c r="N347" i="8"/>
  <c r="J357" i="8"/>
  <c r="O276" i="8"/>
  <c r="J295" i="8"/>
  <c r="M153" i="8"/>
  <c r="J284" i="8"/>
  <c r="O290" i="8"/>
  <c r="H224" i="7"/>
  <c r="H276" i="7"/>
  <c r="M284" i="7"/>
  <c r="E114" i="8"/>
  <c r="O207" i="8"/>
  <c r="O301" i="6"/>
  <c r="M306" i="6"/>
  <c r="N322" i="6"/>
  <c r="E31" i="7"/>
  <c r="M207" i="7"/>
  <c r="L322" i="8"/>
  <c r="J322" i="8"/>
  <c r="K163" i="6"/>
  <c r="N172" i="6"/>
  <c r="J22" i="7"/>
  <c r="J102" i="7"/>
  <c r="L268" i="8"/>
  <c r="O316" i="8"/>
  <c r="N78" i="6"/>
  <c r="F86" i="6"/>
  <c r="E58" i="8"/>
  <c r="O78" i="8"/>
  <c r="L95" i="8"/>
  <c r="O102" i="8"/>
  <c r="I311" i="8"/>
  <c r="K343" i="8"/>
  <c r="G347" i="8"/>
  <c r="E352" i="8"/>
  <c r="L306" i="7"/>
  <c r="F347" i="7"/>
  <c r="K327" i="8"/>
  <c r="H347" i="8"/>
  <c r="K357" i="8"/>
  <c r="H362" i="8"/>
  <c r="I301" i="8"/>
  <c r="H362" i="7"/>
  <c r="L137" i="6"/>
  <c r="M215" i="7"/>
  <c r="I347" i="7"/>
  <c r="N357" i="7"/>
  <c r="I362" i="7"/>
  <c r="J290" i="8"/>
  <c r="K316" i="8"/>
  <c r="K347" i="8"/>
  <c r="I306" i="6"/>
  <c r="J316" i="7"/>
  <c r="J347" i="7"/>
  <c r="H352" i="7"/>
  <c r="F295" i="8"/>
  <c r="N327" i="7"/>
  <c r="O343" i="7"/>
  <c r="K347" i="7"/>
  <c r="M199" i="8"/>
  <c r="H215" i="8"/>
  <c r="F311" i="8"/>
  <c r="M316" i="8"/>
  <c r="M347" i="8"/>
  <c r="K352" i="8"/>
  <c r="F490" i="8"/>
  <c r="I337" i="7"/>
  <c r="K189" i="8"/>
  <c r="E301" i="8"/>
  <c r="J306" i="8"/>
  <c r="G311" i="8"/>
  <c r="K337" i="8"/>
  <c r="L352" i="8"/>
  <c r="I295" i="8"/>
  <c r="O301" i="8"/>
  <c r="K306" i="8"/>
  <c r="L276" i="7"/>
  <c r="M352" i="7"/>
  <c r="F362" i="7"/>
  <c r="G490" i="7"/>
  <c r="E102" i="8"/>
  <c r="G260" i="6"/>
  <c r="J301" i="6"/>
  <c r="M22" i="7"/>
  <c r="H284" i="7"/>
  <c r="J180" i="8"/>
  <c r="M268" i="8"/>
  <c r="E295" i="6"/>
  <c r="H306" i="6"/>
  <c r="H337" i="6"/>
  <c r="H332" i="7"/>
  <c r="L153" i="8"/>
  <c r="E295" i="8"/>
  <c r="K301" i="8"/>
  <c r="K137" i="6"/>
  <c r="G207" i="7"/>
  <c r="F322" i="7"/>
  <c r="K290" i="8"/>
  <c r="H322" i="8"/>
  <c r="M316" i="5"/>
  <c r="K352" i="5"/>
  <c r="E362" i="5"/>
  <c r="K301" i="5"/>
  <c r="N311" i="5"/>
  <c r="H322" i="5"/>
  <c r="E343" i="5"/>
  <c r="E284" i="8"/>
  <c r="N40" i="8"/>
  <c r="L40" i="8"/>
  <c r="E67" i="8"/>
  <c r="I86" i="8"/>
  <c r="K268" i="8"/>
  <c r="M352" i="8"/>
  <c r="F362" i="8"/>
  <c r="M40" i="8"/>
  <c r="F67" i="8"/>
  <c r="O224" i="8"/>
  <c r="N352" i="8"/>
  <c r="O31" i="8"/>
  <c r="G250" i="8"/>
  <c r="H295" i="8"/>
  <c r="F322" i="8"/>
  <c r="O337" i="8"/>
  <c r="K22" i="8"/>
  <c r="I22" i="8"/>
  <c r="G22" i="8"/>
  <c r="K49" i="8"/>
  <c r="H250" i="8"/>
  <c r="I260" i="8"/>
  <c r="L22" i="8"/>
  <c r="L233" i="8"/>
  <c r="I250" i="8"/>
  <c r="J332" i="8"/>
  <c r="F337" i="8"/>
  <c r="K490" i="8"/>
  <c r="M22" i="8"/>
  <c r="F189" i="8"/>
  <c r="M233" i="8"/>
  <c r="E241" i="8"/>
  <c r="J250" i="8"/>
  <c r="I322" i="8"/>
  <c r="L490" i="8"/>
  <c r="M180" i="8"/>
  <c r="L199" i="8"/>
  <c r="K224" i="8"/>
  <c r="N233" i="8"/>
  <c r="E327" i="8"/>
  <c r="N327" i="8"/>
  <c r="H337" i="8"/>
  <c r="O22" i="8"/>
  <c r="J224" i="8"/>
  <c r="O233" i="8"/>
  <c r="H311" i="8"/>
  <c r="M332" i="8"/>
  <c r="F343" i="8"/>
  <c r="N490" i="8"/>
  <c r="F102" i="8"/>
  <c r="L189" i="8"/>
  <c r="O199" i="8"/>
  <c r="I215" i="8"/>
  <c r="N224" i="8"/>
  <c r="J311" i="8"/>
  <c r="G316" i="8"/>
  <c r="M322" i="8"/>
  <c r="H327" i="8"/>
  <c r="I357" i="8"/>
  <c r="O362" i="8"/>
  <c r="O67" i="8"/>
  <c r="G78" i="8"/>
  <c r="E199" i="8"/>
  <c r="G306" i="8"/>
  <c r="H316" i="8"/>
  <c r="N322" i="8"/>
  <c r="I180" i="8"/>
  <c r="O189" i="8"/>
  <c r="L49" i="8"/>
  <c r="O114" i="8"/>
  <c r="E163" i="8"/>
  <c r="J260" i="8"/>
  <c r="F429" i="8"/>
  <c r="F479" i="8" s="1"/>
  <c r="L453" i="8"/>
  <c r="L480" i="8" s="1"/>
  <c r="J473" i="8"/>
  <c r="J481" i="8" s="1"/>
  <c r="G31" i="8"/>
  <c r="E153" i="8"/>
  <c r="O163" i="8"/>
  <c r="I284" i="8"/>
  <c r="H31" i="8"/>
  <c r="L102" i="8"/>
  <c r="E137" i="8"/>
  <c r="F241" i="8"/>
  <c r="F290" i="8"/>
  <c r="M102" i="8"/>
  <c r="F137" i="8"/>
  <c r="O343" i="8"/>
  <c r="M343" i="8"/>
  <c r="E22" i="8"/>
  <c r="N78" i="8"/>
  <c r="L78" i="8"/>
  <c r="J78" i="8"/>
  <c r="K95" i="8"/>
  <c r="N102" i="8"/>
  <c r="G137" i="8"/>
  <c r="N260" i="8"/>
  <c r="L295" i="8"/>
  <c r="J337" i="8"/>
  <c r="L347" i="8"/>
  <c r="J352" i="8"/>
  <c r="L362" i="8"/>
  <c r="N473" i="8"/>
  <c r="N481" i="8" s="1"/>
  <c r="G67" i="8"/>
  <c r="J86" i="8"/>
  <c r="O95" i="8"/>
  <c r="M290" i="8"/>
  <c r="G301" i="8"/>
  <c r="E311" i="8"/>
  <c r="I316" i="8"/>
  <c r="O322" i="8"/>
  <c r="I327" i="8"/>
  <c r="N332" i="8"/>
  <c r="E362" i="8"/>
  <c r="J429" i="8"/>
  <c r="J479" i="8" s="1"/>
  <c r="O490" i="8"/>
  <c r="M490" i="8"/>
  <c r="L473" i="8"/>
  <c r="L481" i="8" s="1"/>
  <c r="H67" i="8"/>
  <c r="E189" i="8"/>
  <c r="N189" i="8"/>
  <c r="G295" i="8"/>
  <c r="J316" i="8"/>
  <c r="J327" i="8"/>
  <c r="O332" i="8"/>
  <c r="E343" i="8"/>
  <c r="N343" i="8"/>
  <c r="L343" i="8"/>
  <c r="I163" i="8"/>
  <c r="E180" i="8"/>
  <c r="N180" i="8"/>
  <c r="L180" i="8"/>
  <c r="G199" i="8"/>
  <c r="N199" i="8"/>
  <c r="M224" i="8"/>
  <c r="G233" i="8"/>
  <c r="H241" i="8"/>
  <c r="L260" i="8"/>
  <c r="M306" i="8"/>
  <c r="G58" i="8"/>
  <c r="N95" i="8"/>
  <c r="J137" i="8"/>
  <c r="H137" i="8"/>
  <c r="I153" i="8"/>
  <c r="G153" i="8"/>
  <c r="N153" i="8"/>
  <c r="J163" i="8"/>
  <c r="H163" i="8"/>
  <c r="F163" i="8"/>
  <c r="J172" i="8"/>
  <c r="F180" i="8"/>
  <c r="O180" i="8"/>
  <c r="H199" i="8"/>
  <c r="F199" i="8"/>
  <c r="G207" i="8"/>
  <c r="M215" i="8"/>
  <c r="K215" i="8"/>
  <c r="N250" i="8"/>
  <c r="L250" i="8"/>
  <c r="F260" i="8"/>
  <c r="G268" i="8"/>
  <c r="E268" i="8"/>
  <c r="N268" i="8"/>
  <c r="L301" i="8"/>
  <c r="E306" i="8"/>
  <c r="N306" i="8"/>
  <c r="L316" i="8"/>
  <c r="L327" i="8"/>
  <c r="G343" i="8"/>
  <c r="F352" i="8"/>
  <c r="O352" i="8"/>
  <c r="L31" i="8"/>
  <c r="E86" i="8"/>
  <c r="N86" i="8"/>
  <c r="L86" i="8"/>
  <c r="G102" i="8"/>
  <c r="F131" i="8"/>
  <c r="O131" i="8"/>
  <c r="M131" i="8"/>
  <c r="K137" i="8"/>
  <c r="E144" i="8"/>
  <c r="N144" i="8"/>
  <c r="L144" i="8"/>
  <c r="J153" i="8"/>
  <c r="H153" i="8"/>
  <c r="K163" i="8"/>
  <c r="G180" i="8"/>
  <c r="L207" i="8"/>
  <c r="E215" i="8"/>
  <c r="N215" i="8"/>
  <c r="L215" i="8"/>
  <c r="O250" i="8"/>
  <c r="M250" i="8"/>
  <c r="G260" i="8"/>
  <c r="H268" i="8"/>
  <c r="O268" i="8"/>
  <c r="G276" i="8"/>
  <c r="M301" i="8"/>
  <c r="F306" i="8"/>
  <c r="M327" i="8"/>
  <c r="H343" i="8"/>
  <c r="G352" i="8"/>
  <c r="L357" i="8"/>
  <c r="I362" i="8"/>
  <c r="G362" i="8"/>
  <c r="E429" i="8"/>
  <c r="E479" i="8" s="1"/>
  <c r="N453" i="8"/>
  <c r="N480" i="8" s="1"/>
  <c r="O453" i="8"/>
  <c r="O480" i="8" s="1"/>
  <c r="I31" i="8"/>
  <c r="E40" i="8"/>
  <c r="H49" i="8"/>
  <c r="F49" i="8"/>
  <c r="M49" i="8"/>
  <c r="I58" i="8"/>
  <c r="L67" i="8"/>
  <c r="J67" i="8"/>
  <c r="F86" i="8"/>
  <c r="O86" i="8"/>
  <c r="M86" i="8"/>
  <c r="K86" i="8"/>
  <c r="K114" i="8"/>
  <c r="G131" i="8"/>
  <c r="L137" i="8"/>
  <c r="F144" i="8"/>
  <c r="K153" i="8"/>
  <c r="L163" i="8"/>
  <c r="E172" i="8"/>
  <c r="H180" i="8"/>
  <c r="M207" i="8"/>
  <c r="F215" i="8"/>
  <c r="H260" i="8"/>
  <c r="L276" i="8"/>
  <c r="G290" i="8"/>
  <c r="E290" i="8"/>
  <c r="N301" i="8"/>
  <c r="E337" i="8"/>
  <c r="I343" i="8"/>
  <c r="J362" i="8"/>
  <c r="O473" i="8"/>
  <c r="O481" i="8" s="1"/>
  <c r="K332" i="8"/>
  <c r="M473" i="8"/>
  <c r="M481" i="8" s="1"/>
  <c r="E31" i="8"/>
  <c r="F40" i="8"/>
  <c r="O40" i="8"/>
  <c r="I49" i="8"/>
  <c r="J58" i="8"/>
  <c r="F58" i="8"/>
  <c r="M67" i="8"/>
  <c r="K67" i="8"/>
  <c r="I67" i="8"/>
  <c r="G86" i="8"/>
  <c r="H131" i="8"/>
  <c r="M137" i="8"/>
  <c r="G144" i="8"/>
  <c r="M163" i="8"/>
  <c r="F172" i="8"/>
  <c r="N207" i="8"/>
  <c r="G215" i="8"/>
  <c r="M276" i="8"/>
  <c r="F284" i="8"/>
  <c r="H306" i="8"/>
  <c r="K311" i="8"/>
  <c r="J343" i="8"/>
  <c r="E347" i="8"/>
  <c r="E357" i="8"/>
  <c r="K362" i="8"/>
  <c r="E408" i="8"/>
  <c r="E410" i="8" s="1"/>
  <c r="F31" i="8"/>
  <c r="G40" i="8"/>
  <c r="J49" i="8"/>
  <c r="K58" i="8"/>
  <c r="N67" i="8"/>
  <c r="E78" i="8"/>
  <c r="H86" i="8"/>
  <c r="I131" i="8"/>
  <c r="N137" i="8"/>
  <c r="H144" i="8"/>
  <c r="G172" i="8"/>
  <c r="O241" i="8"/>
  <c r="N276" i="8"/>
  <c r="G284" i="8"/>
  <c r="I290" i="8"/>
  <c r="I306" i="8"/>
  <c r="L311" i="8"/>
  <c r="E316" i="8"/>
  <c r="N316" i="8"/>
  <c r="F347" i="8"/>
  <c r="O347" i="8"/>
  <c r="F357" i="8"/>
  <c r="F408" i="8"/>
  <c r="F410" i="8" s="1"/>
  <c r="H429" i="8"/>
  <c r="H479" i="8" s="1"/>
  <c r="H40" i="8"/>
  <c r="L58" i="8"/>
  <c r="F78" i="8"/>
  <c r="G114" i="8"/>
  <c r="J131" i="8"/>
  <c r="O137" i="8"/>
  <c r="I144" i="8"/>
  <c r="H172" i="8"/>
  <c r="E207" i="8"/>
  <c r="H284" i="8"/>
  <c r="N295" i="8"/>
  <c r="M311" i="8"/>
  <c r="F316" i="8"/>
  <c r="F327" i="8"/>
  <c r="O327" i="8"/>
  <c r="G357" i="8"/>
  <c r="M362" i="8"/>
  <c r="G408" i="8"/>
  <c r="G410" i="8" s="1"/>
  <c r="I40" i="8"/>
  <c r="M58" i="8"/>
  <c r="H114" i="8"/>
  <c r="K131" i="8"/>
  <c r="J144" i="8"/>
  <c r="I172" i="8"/>
  <c r="F207" i="8"/>
  <c r="E276" i="8"/>
  <c r="O295" i="8"/>
  <c r="N311" i="8"/>
  <c r="G327" i="8"/>
  <c r="L332" i="8"/>
  <c r="I337" i="8"/>
  <c r="G337" i="8"/>
  <c r="H357" i="8"/>
  <c r="N362" i="8"/>
  <c r="H408" i="8"/>
  <c r="H410" i="8" s="1"/>
  <c r="E453" i="8"/>
  <c r="E480" i="8" s="1"/>
  <c r="N22" i="8"/>
  <c r="J40" i="8"/>
  <c r="N58" i="8"/>
  <c r="H78" i="8"/>
  <c r="I114" i="8"/>
  <c r="L131" i="8"/>
  <c r="K144" i="8"/>
  <c r="F233" i="8"/>
  <c r="I241" i="8"/>
  <c r="M260" i="8"/>
  <c r="F276" i="8"/>
  <c r="H301" i="8"/>
  <c r="F301" i="8"/>
  <c r="O311" i="8"/>
  <c r="E322" i="8"/>
  <c r="I408" i="8"/>
  <c r="I410" i="8" s="1"/>
  <c r="K429" i="8"/>
  <c r="K479" i="8" s="1"/>
  <c r="I429" i="8"/>
  <c r="I479" i="8" s="1"/>
  <c r="G429" i="8"/>
  <c r="G479" i="8" s="1"/>
  <c r="F453" i="8"/>
  <c r="F480" i="8" s="1"/>
  <c r="E490" i="8"/>
  <c r="K40" i="8"/>
  <c r="O58" i="8"/>
  <c r="I78" i="8"/>
  <c r="J114" i="8"/>
  <c r="H189" i="8"/>
  <c r="M189" i="8"/>
  <c r="I199" i="8"/>
  <c r="L429" i="8"/>
  <c r="L479" i="8" s="1"/>
  <c r="G453" i="8"/>
  <c r="G480" i="8" s="1"/>
  <c r="E473" i="8"/>
  <c r="E481" i="8" s="1"/>
  <c r="K31" i="8"/>
  <c r="O49" i="8"/>
  <c r="K180" i="8"/>
  <c r="I189" i="8"/>
  <c r="G189" i="8"/>
  <c r="J199" i="8"/>
  <c r="G224" i="8"/>
  <c r="E224" i="8"/>
  <c r="L224" i="8"/>
  <c r="H233" i="8"/>
  <c r="K241" i="8"/>
  <c r="G241" i="8"/>
  <c r="O260" i="8"/>
  <c r="K260" i="8"/>
  <c r="J301" i="8"/>
  <c r="G322" i="8"/>
  <c r="F332" i="8"/>
  <c r="K408" i="8"/>
  <c r="K410" i="8" s="1"/>
  <c r="M429" i="8"/>
  <c r="M479" i="8" s="1"/>
  <c r="H453" i="8"/>
  <c r="H480" i="8" s="1"/>
  <c r="F473" i="8"/>
  <c r="F481" i="8" s="1"/>
  <c r="G490" i="8"/>
  <c r="K473" i="8"/>
  <c r="K481" i="8" s="1"/>
  <c r="K322" i="8"/>
  <c r="H95" i="8"/>
  <c r="F95" i="8"/>
  <c r="M95" i="8"/>
  <c r="I102" i="8"/>
  <c r="L114" i="8"/>
  <c r="I137" i="8"/>
  <c r="F153" i="8"/>
  <c r="O153" i="8"/>
  <c r="G163" i="8"/>
  <c r="M172" i="8"/>
  <c r="K172" i="8"/>
  <c r="J189" i="8"/>
  <c r="K199" i="8"/>
  <c r="J207" i="8"/>
  <c r="H207" i="8"/>
  <c r="J215" i="8"/>
  <c r="H224" i="8"/>
  <c r="F224" i="8"/>
  <c r="I233" i="8"/>
  <c r="E233" i="8"/>
  <c r="L241" i="8"/>
  <c r="K250" i="8"/>
  <c r="E260" i="8"/>
  <c r="F268" i="8"/>
  <c r="M284" i="8"/>
  <c r="K284" i="8"/>
  <c r="O306" i="8"/>
  <c r="G332" i="8"/>
  <c r="M337" i="8"/>
  <c r="L408" i="8"/>
  <c r="L410" i="8" s="1"/>
  <c r="J408" i="8"/>
  <c r="J410" i="8" s="1"/>
  <c r="O408" i="8"/>
  <c r="O410" i="8" s="1"/>
  <c r="N408" i="8"/>
  <c r="N410" i="8" s="1"/>
  <c r="N429" i="8"/>
  <c r="N479" i="8" s="1"/>
  <c r="I453" i="8"/>
  <c r="I480" i="8" s="1"/>
  <c r="G473" i="8"/>
  <c r="G481" i="8" s="1"/>
  <c r="H490" i="8"/>
  <c r="M31" i="8"/>
  <c r="I95" i="8"/>
  <c r="G95" i="8"/>
  <c r="E95" i="8"/>
  <c r="J102" i="8"/>
  <c r="H102" i="8"/>
  <c r="M114" i="8"/>
  <c r="E131" i="8"/>
  <c r="N131" i="8"/>
  <c r="O144" i="8"/>
  <c r="M144" i="8"/>
  <c r="N172" i="8"/>
  <c r="L172" i="8"/>
  <c r="K207" i="8"/>
  <c r="I207" i="8"/>
  <c r="O215" i="8"/>
  <c r="I224" i="8"/>
  <c r="J233" i="8"/>
  <c r="M241" i="8"/>
  <c r="E250" i="8"/>
  <c r="I268" i="8"/>
  <c r="J276" i="8"/>
  <c r="H276" i="8"/>
  <c r="N284" i="8"/>
  <c r="L284" i="8"/>
  <c r="H332" i="8"/>
  <c r="N337" i="8"/>
  <c r="H352" i="8"/>
  <c r="M357" i="8"/>
  <c r="M408" i="8"/>
  <c r="M410" i="8" s="1"/>
  <c r="O429" i="8"/>
  <c r="O479" i="8" s="1"/>
  <c r="J453" i="8"/>
  <c r="J480" i="8" s="1"/>
  <c r="H473" i="8"/>
  <c r="H481" i="8" s="1"/>
  <c r="I490" i="8"/>
  <c r="M453" i="8"/>
  <c r="M480" i="8" s="1"/>
  <c r="J22" i="8"/>
  <c r="H22" i="8"/>
  <c r="F22" i="8"/>
  <c r="N31" i="8"/>
  <c r="J31" i="8"/>
  <c r="G49" i="8"/>
  <c r="E49" i="8"/>
  <c r="N49" i="8"/>
  <c r="H58" i="8"/>
  <c r="M78" i="8"/>
  <c r="K78" i="8"/>
  <c r="J95" i="8"/>
  <c r="K102" i="8"/>
  <c r="N114" i="8"/>
  <c r="F114" i="8"/>
  <c r="O172" i="8"/>
  <c r="K233" i="8"/>
  <c r="N241" i="8"/>
  <c r="F250" i="8"/>
  <c r="J268" i="8"/>
  <c r="K276" i="8"/>
  <c r="I276" i="8"/>
  <c r="O284" i="8"/>
  <c r="H290" i="8"/>
  <c r="I332" i="8"/>
  <c r="I352" i="8"/>
  <c r="N357" i="8"/>
  <c r="K453" i="8"/>
  <c r="K480" i="8" s="1"/>
  <c r="I473" i="8"/>
  <c r="I481" i="8" s="1"/>
  <c r="J490" i="8"/>
  <c r="K102" i="7"/>
  <c r="I163" i="7"/>
  <c r="K224" i="7"/>
  <c r="G241" i="7"/>
  <c r="O250" i="7"/>
  <c r="M260" i="7"/>
  <c r="G268" i="7"/>
  <c r="M301" i="7"/>
  <c r="I332" i="7"/>
  <c r="J343" i="7"/>
  <c r="N352" i="7"/>
  <c r="F102" i="7"/>
  <c r="I95" i="7"/>
  <c r="L102" i="7"/>
  <c r="J215" i="7"/>
  <c r="E233" i="7"/>
  <c r="H241" i="7"/>
  <c r="N260" i="7"/>
  <c r="H268" i="7"/>
  <c r="I322" i="7"/>
  <c r="J332" i="7"/>
  <c r="F337" i="7"/>
  <c r="O352" i="7"/>
  <c r="J95" i="7"/>
  <c r="M102" i="7"/>
  <c r="F233" i="7"/>
  <c r="I241" i="7"/>
  <c r="O260" i="7"/>
  <c r="J322" i="7"/>
  <c r="E327" i="7"/>
  <c r="L343" i="7"/>
  <c r="E352" i="7"/>
  <c r="I114" i="7"/>
  <c r="N78" i="7"/>
  <c r="K95" i="7"/>
  <c r="E224" i="7"/>
  <c r="G233" i="7"/>
  <c r="J241" i="7"/>
  <c r="M250" i="7"/>
  <c r="J268" i="7"/>
  <c r="F311" i="7"/>
  <c r="H337" i="7"/>
  <c r="O78" i="7"/>
  <c r="E144" i="7"/>
  <c r="H207" i="7"/>
  <c r="O290" i="7"/>
  <c r="H295" i="7"/>
  <c r="M306" i="7"/>
  <c r="G311" i="7"/>
  <c r="G327" i="7"/>
  <c r="M332" i="7"/>
  <c r="G22" i="7"/>
  <c r="H58" i="7"/>
  <c r="H86" i="7"/>
  <c r="K180" i="7"/>
  <c r="N306" i="7"/>
  <c r="H311" i="7"/>
  <c r="M322" i="7"/>
  <c r="H327" i="7"/>
  <c r="N332" i="7"/>
  <c r="M490" i="7"/>
  <c r="E67" i="7"/>
  <c r="F189" i="7"/>
  <c r="I199" i="7"/>
  <c r="O306" i="7"/>
  <c r="G316" i="7"/>
  <c r="N322" i="7"/>
  <c r="I327" i="7"/>
  <c r="N31" i="7"/>
  <c r="I49" i="7"/>
  <c r="F67" i="7"/>
  <c r="J199" i="7"/>
  <c r="H316" i="7"/>
  <c r="O322" i="7"/>
  <c r="J327" i="7"/>
  <c r="O31" i="7"/>
  <c r="I144" i="7"/>
  <c r="J153" i="7"/>
  <c r="N180" i="7"/>
  <c r="H189" i="7"/>
  <c r="N295" i="7"/>
  <c r="I316" i="7"/>
  <c r="N137" i="7"/>
  <c r="O180" i="7"/>
  <c r="M180" i="7"/>
  <c r="I189" i="7"/>
  <c r="K301" i="7"/>
  <c r="G306" i="7"/>
  <c r="N429" i="7"/>
  <c r="N479" i="7" s="1"/>
  <c r="L22" i="7"/>
  <c r="M172" i="7"/>
  <c r="E295" i="7"/>
  <c r="H306" i="7"/>
  <c r="K343" i="7"/>
  <c r="K357" i="7"/>
  <c r="N86" i="7"/>
  <c r="K131" i="7"/>
  <c r="L144" i="7"/>
  <c r="N172" i="7"/>
  <c r="E311" i="7"/>
  <c r="O172" i="7"/>
  <c r="M276" i="7"/>
  <c r="G284" i="7"/>
  <c r="E301" i="7"/>
  <c r="M316" i="7"/>
  <c r="F352" i="7"/>
  <c r="O22" i="7"/>
  <c r="M131" i="7"/>
  <c r="H153" i="7"/>
  <c r="F260" i="7"/>
  <c r="M453" i="7"/>
  <c r="M480" i="7" s="1"/>
  <c r="K473" i="7"/>
  <c r="K481" i="7" s="1"/>
  <c r="M67" i="7"/>
  <c r="O144" i="7"/>
  <c r="G260" i="7"/>
  <c r="H429" i="7"/>
  <c r="H479" i="7" s="1"/>
  <c r="L473" i="7"/>
  <c r="L481" i="7" s="1"/>
  <c r="G137" i="7"/>
  <c r="J207" i="7"/>
  <c r="H301" i="7"/>
  <c r="I352" i="7"/>
  <c r="J86" i="7"/>
  <c r="K284" i="7"/>
  <c r="G290" i="7"/>
  <c r="K295" i="7"/>
  <c r="M347" i="7"/>
  <c r="L362" i="7"/>
  <c r="F290" i="7"/>
  <c r="O453" i="7"/>
  <c r="O480" i="7" s="1"/>
  <c r="M473" i="7"/>
  <c r="M481" i="7" s="1"/>
  <c r="K250" i="7"/>
  <c r="F268" i="7"/>
  <c r="N473" i="7"/>
  <c r="N481" i="7" s="1"/>
  <c r="N453" i="7"/>
  <c r="N480" i="7" s="1"/>
  <c r="K199" i="7"/>
  <c r="L49" i="7"/>
  <c r="E58" i="7"/>
  <c r="G67" i="7"/>
  <c r="I86" i="7"/>
  <c r="N102" i="7"/>
  <c r="J189" i="7"/>
  <c r="L199" i="7"/>
  <c r="N215" i="7"/>
  <c r="H233" i="7"/>
  <c r="K241" i="7"/>
  <c r="E250" i="7"/>
  <c r="I268" i="7"/>
  <c r="O284" i="7"/>
  <c r="I301" i="7"/>
  <c r="G301" i="7"/>
  <c r="K306" i="7"/>
  <c r="K316" i="7"/>
  <c r="K327" i="7"/>
  <c r="E343" i="7"/>
  <c r="G362" i="7"/>
  <c r="L31" i="7"/>
  <c r="F199" i="7"/>
  <c r="H31" i="7"/>
  <c r="F58" i="7"/>
  <c r="H67" i="7"/>
  <c r="M95" i="7"/>
  <c r="O102" i="7"/>
  <c r="E137" i="7"/>
  <c r="M163" i="7"/>
  <c r="H180" i="7"/>
  <c r="K189" i="7"/>
  <c r="M199" i="7"/>
  <c r="O215" i="7"/>
  <c r="G224" i="7"/>
  <c r="I233" i="7"/>
  <c r="L241" i="7"/>
  <c r="F250" i="7"/>
  <c r="K290" i="7"/>
  <c r="I290" i="7"/>
  <c r="L316" i="7"/>
  <c r="L327" i="7"/>
  <c r="K337" i="7"/>
  <c r="F343" i="7"/>
  <c r="G58" i="7"/>
  <c r="N95" i="7"/>
  <c r="F137" i="7"/>
  <c r="E163" i="7"/>
  <c r="N163" i="7"/>
  <c r="I180" i="7"/>
  <c r="N199" i="7"/>
  <c r="L215" i="7"/>
  <c r="J233" i="7"/>
  <c r="M241" i="7"/>
  <c r="G250" i="7"/>
  <c r="K268" i="7"/>
  <c r="J290" i="7"/>
  <c r="M327" i="7"/>
  <c r="L337" i="7"/>
  <c r="G343" i="7"/>
  <c r="L357" i="7"/>
  <c r="F49" i="7"/>
  <c r="J67" i="7"/>
  <c r="L86" i="7"/>
  <c r="O95" i="7"/>
  <c r="M153" i="7"/>
  <c r="F163" i="7"/>
  <c r="M189" i="7"/>
  <c r="O199" i="7"/>
  <c r="F207" i="7"/>
  <c r="I224" i="7"/>
  <c r="K233" i="7"/>
  <c r="H250" i="7"/>
  <c r="L268" i="7"/>
  <c r="M290" i="7"/>
  <c r="L301" i="7"/>
  <c r="J301" i="7"/>
  <c r="E306" i="7"/>
  <c r="I311" i="7"/>
  <c r="N316" i="7"/>
  <c r="H343" i="7"/>
  <c r="M357" i="7"/>
  <c r="J362" i="7"/>
  <c r="F153" i="7"/>
  <c r="I22" i="7"/>
  <c r="I58" i="7"/>
  <c r="E131" i="7"/>
  <c r="H137" i="7"/>
  <c r="E153" i="7"/>
  <c r="G163" i="7"/>
  <c r="N189" i="7"/>
  <c r="G215" i="7"/>
  <c r="J224" i="7"/>
  <c r="L233" i="7"/>
  <c r="I250" i="7"/>
  <c r="M268" i="7"/>
  <c r="N290" i="7"/>
  <c r="J311" i="7"/>
  <c r="O327" i="7"/>
  <c r="E337" i="7"/>
  <c r="I343" i="7"/>
  <c r="E357" i="7"/>
  <c r="E408" i="7"/>
  <c r="E410" i="7" s="1"/>
  <c r="E40" i="7"/>
  <c r="H49" i="7"/>
  <c r="J58" i="7"/>
  <c r="L67" i="7"/>
  <c r="L78" i="7"/>
  <c r="J78" i="7"/>
  <c r="E86" i="7"/>
  <c r="O131" i="7"/>
  <c r="I137" i="7"/>
  <c r="H163" i="7"/>
  <c r="L180" i="7"/>
  <c r="O189" i="7"/>
  <c r="H215" i="7"/>
  <c r="M233" i="7"/>
  <c r="J250" i="7"/>
  <c r="N268" i="7"/>
  <c r="I295" i="7"/>
  <c r="N301" i="7"/>
  <c r="K311" i="7"/>
  <c r="E347" i="7"/>
  <c r="F357" i="7"/>
  <c r="O357" i="7"/>
  <c r="F408" i="7"/>
  <c r="F410" i="7" s="1"/>
  <c r="O408" i="7"/>
  <c r="O410" i="7" s="1"/>
  <c r="K22" i="7"/>
  <c r="F40" i="7"/>
  <c r="M40" i="7"/>
  <c r="K58" i="7"/>
  <c r="F86" i="7"/>
  <c r="G95" i="7"/>
  <c r="E95" i="7"/>
  <c r="M114" i="7"/>
  <c r="G131" i="7"/>
  <c r="J137" i="7"/>
  <c r="N144" i="7"/>
  <c r="G153" i="7"/>
  <c r="G199" i="7"/>
  <c r="L224" i="7"/>
  <c r="N233" i="7"/>
  <c r="O268" i="7"/>
  <c r="E290" i="7"/>
  <c r="J295" i="7"/>
  <c r="O301" i="7"/>
  <c r="L311" i="7"/>
  <c r="G337" i="7"/>
  <c r="G357" i="7"/>
  <c r="M362" i="7"/>
  <c r="G408" i="7"/>
  <c r="G410" i="7" s="1"/>
  <c r="O40" i="7"/>
  <c r="G40" i="7"/>
  <c r="J49" i="7"/>
  <c r="L58" i="7"/>
  <c r="N67" i="7"/>
  <c r="E78" i="7"/>
  <c r="G86" i="7"/>
  <c r="H95" i="7"/>
  <c r="E114" i="7"/>
  <c r="N114" i="7"/>
  <c r="H131" i="7"/>
  <c r="F144" i="7"/>
  <c r="J163" i="7"/>
  <c r="L172" i="7"/>
  <c r="J172" i="7"/>
  <c r="E180" i="7"/>
  <c r="M224" i="7"/>
  <c r="O233" i="7"/>
  <c r="L250" i="7"/>
  <c r="E268" i="7"/>
  <c r="M311" i="7"/>
  <c r="L332" i="7"/>
  <c r="G347" i="7"/>
  <c r="H357" i="7"/>
  <c r="H408" i="7"/>
  <c r="H410" i="7" s="1"/>
  <c r="J429" i="7"/>
  <c r="J479" i="7" s="1"/>
  <c r="F31" i="7"/>
  <c r="H40" i="7"/>
  <c r="K49" i="7"/>
  <c r="M58" i="7"/>
  <c r="O67" i="7"/>
  <c r="F78" i="7"/>
  <c r="F114" i="7"/>
  <c r="O114" i="7"/>
  <c r="I131" i="7"/>
  <c r="L137" i="7"/>
  <c r="G144" i="7"/>
  <c r="I153" i="7"/>
  <c r="K163" i="7"/>
  <c r="F180" i="7"/>
  <c r="G189" i="7"/>
  <c r="E189" i="7"/>
  <c r="K207" i="7"/>
  <c r="K215" i="7"/>
  <c r="N224" i="7"/>
  <c r="J276" i="7"/>
  <c r="J284" i="7"/>
  <c r="L295" i="7"/>
  <c r="F301" i="7"/>
  <c r="J306" i="7"/>
  <c r="N311" i="7"/>
  <c r="E322" i="7"/>
  <c r="H347" i="7"/>
  <c r="I357" i="7"/>
  <c r="O362" i="7"/>
  <c r="I408" i="7"/>
  <c r="I410" i="7" s="1"/>
  <c r="K429" i="7"/>
  <c r="K479" i="7" s="1"/>
  <c r="I429" i="7"/>
  <c r="I479" i="7" s="1"/>
  <c r="G429" i="7"/>
  <c r="G479" i="7" s="1"/>
  <c r="E453" i="7"/>
  <c r="E480" i="7" s="1"/>
  <c r="E22" i="7"/>
  <c r="G31" i="7"/>
  <c r="I40" i="7"/>
  <c r="N58" i="7"/>
  <c r="G78" i="7"/>
  <c r="G114" i="7"/>
  <c r="J131" i="7"/>
  <c r="M137" i="7"/>
  <c r="H144" i="7"/>
  <c r="L163" i="7"/>
  <c r="E172" i="7"/>
  <c r="G180" i="7"/>
  <c r="L207" i="7"/>
  <c r="O224" i="7"/>
  <c r="N250" i="7"/>
  <c r="E260" i="7"/>
  <c r="K276" i="7"/>
  <c r="I276" i="7"/>
  <c r="G276" i="7"/>
  <c r="M295" i="7"/>
  <c r="O311" i="7"/>
  <c r="E332" i="7"/>
  <c r="J337" i="7"/>
  <c r="N343" i="7"/>
  <c r="J408" i="7"/>
  <c r="J410" i="7" s="1"/>
  <c r="L408" i="7"/>
  <c r="L410" i="7" s="1"/>
  <c r="L429" i="7"/>
  <c r="L479" i="7" s="1"/>
  <c r="F453" i="7"/>
  <c r="F480" i="7" s="1"/>
  <c r="E490" i="7"/>
  <c r="N490" i="7"/>
  <c r="L490" i="7"/>
  <c r="J40" i="7"/>
  <c r="M49" i="7"/>
  <c r="O58" i="7"/>
  <c r="H78" i="7"/>
  <c r="H114" i="7"/>
  <c r="K153" i="7"/>
  <c r="F172" i="7"/>
  <c r="I207" i="7"/>
  <c r="O332" i="7"/>
  <c r="M343" i="7"/>
  <c r="K408" i="7"/>
  <c r="K410" i="7" s="1"/>
  <c r="M429" i="7"/>
  <c r="M479" i="7" s="1"/>
  <c r="G453" i="7"/>
  <c r="G480" i="7" s="1"/>
  <c r="E473" i="7"/>
  <c r="E481" i="7" s="1"/>
  <c r="O490" i="7"/>
  <c r="I31" i="7"/>
  <c r="K40" i="7"/>
  <c r="N49" i="7"/>
  <c r="I78" i="7"/>
  <c r="L95" i="7"/>
  <c r="E102" i="7"/>
  <c r="L131" i="7"/>
  <c r="O137" i="7"/>
  <c r="J144" i="7"/>
  <c r="L153" i="7"/>
  <c r="G172" i="7"/>
  <c r="N207" i="7"/>
  <c r="E215" i="7"/>
  <c r="F224" i="7"/>
  <c r="F284" i="7"/>
  <c r="O295" i="7"/>
  <c r="H322" i="7"/>
  <c r="G332" i="7"/>
  <c r="G352" i="7"/>
  <c r="H453" i="7"/>
  <c r="H480" i="7" s="1"/>
  <c r="F473" i="7"/>
  <c r="F481" i="7" s="1"/>
  <c r="H22" i="7"/>
  <c r="F22" i="7"/>
  <c r="J31" i="7"/>
  <c r="L40" i="7"/>
  <c r="O49" i="7"/>
  <c r="J114" i="7"/>
  <c r="K144" i="7"/>
  <c r="O163" i="7"/>
  <c r="H172" i="7"/>
  <c r="J180" i="7"/>
  <c r="O207" i="7"/>
  <c r="F215" i="7"/>
  <c r="H260" i="7"/>
  <c r="N276" i="7"/>
  <c r="E284" i="7"/>
  <c r="M408" i="7"/>
  <c r="M410" i="7" s="1"/>
  <c r="O429" i="7"/>
  <c r="O479" i="7" s="1"/>
  <c r="I453" i="7"/>
  <c r="I480" i="7" s="1"/>
  <c r="G473" i="7"/>
  <c r="G481" i="7" s="1"/>
  <c r="H490" i="7"/>
  <c r="K31" i="7"/>
  <c r="K78" i="7"/>
  <c r="G102" i="7"/>
  <c r="K114" i="7"/>
  <c r="N131" i="7"/>
  <c r="N153" i="7"/>
  <c r="I172" i="7"/>
  <c r="L189" i="7"/>
  <c r="E199" i="7"/>
  <c r="E207" i="7"/>
  <c r="I260" i="7"/>
  <c r="O276" i="7"/>
  <c r="N408" i="7"/>
  <c r="N410" i="7" s="1"/>
  <c r="E429" i="7"/>
  <c r="E479" i="7" s="1"/>
  <c r="J453" i="7"/>
  <c r="J480" i="7" s="1"/>
  <c r="H473" i="7"/>
  <c r="H481" i="7" s="1"/>
  <c r="I490" i="7"/>
  <c r="H199" i="7"/>
  <c r="N40" i="7"/>
  <c r="F95" i="7"/>
  <c r="H102" i="7"/>
  <c r="L114" i="7"/>
  <c r="M144" i="7"/>
  <c r="O153" i="7"/>
  <c r="E241" i="7"/>
  <c r="N241" i="7"/>
  <c r="J260" i="7"/>
  <c r="E276" i="7"/>
  <c r="I284" i="7"/>
  <c r="G295" i="7"/>
  <c r="E316" i="7"/>
  <c r="K322" i="7"/>
  <c r="O337" i="7"/>
  <c r="N347" i="7"/>
  <c r="J352" i="7"/>
  <c r="F429" i="7"/>
  <c r="F479" i="7" s="1"/>
  <c r="K453" i="7"/>
  <c r="K480" i="7" s="1"/>
  <c r="I473" i="7"/>
  <c r="I481" i="7" s="1"/>
  <c r="J490" i="7"/>
  <c r="M31" i="7"/>
  <c r="G49" i="7"/>
  <c r="E49" i="7"/>
  <c r="K67" i="7"/>
  <c r="I67" i="7"/>
  <c r="M78" i="7"/>
  <c r="O86" i="7"/>
  <c r="M86" i="7"/>
  <c r="I102" i="7"/>
  <c r="K172" i="7"/>
  <c r="I215" i="7"/>
  <c r="F241" i="7"/>
  <c r="O241" i="7"/>
  <c r="K260" i="7"/>
  <c r="F276" i="7"/>
  <c r="F306" i="7"/>
  <c r="F316" i="7"/>
  <c r="O316" i="7"/>
  <c r="L322" i="7"/>
  <c r="F327" i="7"/>
  <c r="K332" i="7"/>
  <c r="O347" i="7"/>
  <c r="K352" i="7"/>
  <c r="K362" i="7"/>
  <c r="L453" i="7"/>
  <c r="L480" i="7" s="1"/>
  <c r="J473" i="7"/>
  <c r="J481" i="7" s="1"/>
  <c r="O473" i="7"/>
  <c r="O481" i="7" s="1"/>
  <c r="K490" i="7"/>
  <c r="L67" i="6"/>
  <c r="I153" i="6"/>
  <c r="L215" i="6"/>
  <c r="H352" i="5"/>
  <c r="K67" i="6"/>
  <c r="G224" i="6"/>
  <c r="M357" i="6"/>
  <c r="L347" i="5"/>
  <c r="H306" i="5"/>
  <c r="F311" i="6"/>
  <c r="M316" i="6"/>
  <c r="J22" i="5"/>
  <c r="K276" i="5"/>
  <c r="G311" i="5"/>
  <c r="L250" i="5"/>
  <c r="L276" i="5"/>
  <c r="G357" i="6"/>
  <c r="E362" i="6"/>
  <c r="N362" i="6"/>
  <c r="F490" i="6"/>
  <c r="H295" i="6"/>
  <c r="N347" i="6"/>
  <c r="F362" i="6"/>
  <c r="L337" i="6"/>
  <c r="L490" i="5"/>
  <c r="E347" i="6"/>
  <c r="H362" i="6"/>
  <c r="L357" i="5"/>
  <c r="L22" i="6"/>
  <c r="M67" i="6"/>
  <c r="E322" i="6"/>
  <c r="N337" i="6"/>
  <c r="F347" i="6"/>
  <c r="J260" i="6"/>
  <c r="G306" i="6"/>
  <c r="K180" i="5"/>
  <c r="E215" i="6"/>
  <c r="N241" i="6"/>
  <c r="F40" i="6"/>
  <c r="I102" i="6"/>
  <c r="G131" i="6"/>
  <c r="L207" i="6"/>
  <c r="M362" i="6"/>
  <c r="J22" i="6"/>
  <c r="L332" i="6"/>
  <c r="F343" i="6"/>
  <c r="I22" i="6"/>
  <c r="I58" i="6"/>
  <c r="J153" i="6"/>
  <c r="G199" i="6"/>
  <c r="N290" i="6"/>
  <c r="L295" i="6"/>
  <c r="G343" i="6"/>
  <c r="O490" i="6"/>
  <c r="N31" i="6"/>
  <c r="J58" i="6"/>
  <c r="F67" i="6"/>
  <c r="F144" i="6"/>
  <c r="G180" i="6"/>
  <c r="H199" i="6"/>
  <c r="H224" i="6"/>
  <c r="N250" i="6"/>
  <c r="M295" i="6"/>
  <c r="H301" i="6"/>
  <c r="I327" i="6"/>
  <c r="M347" i="6"/>
  <c r="M429" i="6"/>
  <c r="M479" i="6" s="1"/>
  <c r="H49" i="6"/>
  <c r="G144" i="6"/>
  <c r="F189" i="6"/>
  <c r="K189" i="6"/>
  <c r="G290" i="6"/>
  <c r="J327" i="6"/>
  <c r="K337" i="6"/>
  <c r="K49" i="6"/>
  <c r="E58" i="6"/>
  <c r="M137" i="6"/>
  <c r="M180" i="6"/>
  <c r="J199" i="6"/>
  <c r="O295" i="6"/>
  <c r="F332" i="6"/>
  <c r="J357" i="6"/>
  <c r="M22" i="6"/>
  <c r="O215" i="6"/>
  <c r="K316" i="6"/>
  <c r="M337" i="6"/>
  <c r="J131" i="6"/>
  <c r="O137" i="6"/>
  <c r="I189" i="6"/>
  <c r="E284" i="6"/>
  <c r="E311" i="6"/>
  <c r="L316" i="6"/>
  <c r="H332" i="6"/>
  <c r="E337" i="6"/>
  <c r="L357" i="6"/>
  <c r="L453" i="6"/>
  <c r="L480" i="6" s="1"/>
  <c r="J473" i="6"/>
  <c r="J481" i="6" s="1"/>
  <c r="K102" i="6"/>
  <c r="M172" i="6"/>
  <c r="F284" i="6"/>
  <c r="N429" i="6"/>
  <c r="N479" i="6" s="1"/>
  <c r="K473" i="6"/>
  <c r="K481" i="6" s="1"/>
  <c r="M276" i="6"/>
  <c r="K276" i="6"/>
  <c r="G284" i="6"/>
  <c r="G337" i="6"/>
  <c r="G352" i="6"/>
  <c r="J362" i="6"/>
  <c r="O172" i="6"/>
  <c r="F260" i="6"/>
  <c r="N276" i="6"/>
  <c r="H284" i="6"/>
  <c r="H311" i="6"/>
  <c r="O357" i="6"/>
  <c r="K362" i="6"/>
  <c r="E40" i="6"/>
  <c r="O250" i="6"/>
  <c r="J268" i="6"/>
  <c r="G301" i="6"/>
  <c r="F327" i="6"/>
  <c r="I352" i="6"/>
  <c r="L362" i="6"/>
  <c r="I49" i="6"/>
  <c r="O144" i="6"/>
  <c r="F357" i="6"/>
  <c r="E31" i="6"/>
  <c r="I199" i="6"/>
  <c r="F322" i="6"/>
  <c r="H490" i="6"/>
  <c r="F241" i="6"/>
  <c r="I250" i="6"/>
  <c r="L260" i="6"/>
  <c r="M31" i="6"/>
  <c r="H95" i="6"/>
  <c r="H189" i="6"/>
  <c r="O284" i="6"/>
  <c r="K290" i="6"/>
  <c r="G295" i="6"/>
  <c r="M301" i="6"/>
  <c r="I332" i="6"/>
  <c r="G332" i="6"/>
  <c r="O337" i="6"/>
  <c r="I95" i="6"/>
  <c r="L102" i="6"/>
  <c r="F180" i="6"/>
  <c r="M207" i="6"/>
  <c r="E233" i="6"/>
  <c r="H241" i="6"/>
  <c r="L290" i="6"/>
  <c r="L301" i="6"/>
  <c r="J306" i="6"/>
  <c r="M78" i="6"/>
  <c r="J215" i="6"/>
  <c r="F215" i="6"/>
  <c r="I268" i="6"/>
  <c r="L276" i="6"/>
  <c r="M453" i="6"/>
  <c r="M480" i="6" s="1"/>
  <c r="E67" i="6"/>
  <c r="O78" i="6"/>
  <c r="J95" i="6"/>
  <c r="O207" i="6"/>
  <c r="K215" i="6"/>
  <c r="I215" i="6"/>
  <c r="G241" i="6"/>
  <c r="K260" i="6"/>
  <c r="N295" i="6"/>
  <c r="L306" i="6"/>
  <c r="O311" i="6"/>
  <c r="G327" i="6"/>
  <c r="F337" i="6"/>
  <c r="G362" i="6"/>
  <c r="N453" i="6"/>
  <c r="N480" i="6" s="1"/>
  <c r="O86" i="6"/>
  <c r="N311" i="6"/>
  <c r="K22" i="6"/>
  <c r="E49" i="6"/>
  <c r="F58" i="6"/>
  <c r="L95" i="6"/>
  <c r="E137" i="6"/>
  <c r="O180" i="6"/>
  <c r="J189" i="6"/>
  <c r="K199" i="6"/>
  <c r="J207" i="6"/>
  <c r="E224" i="6"/>
  <c r="J224" i="6"/>
  <c r="F233" i="6"/>
  <c r="I241" i="6"/>
  <c r="E241" i="6"/>
  <c r="M260" i="6"/>
  <c r="I260" i="6"/>
  <c r="E268" i="6"/>
  <c r="F276" i="6"/>
  <c r="N306" i="6"/>
  <c r="G322" i="6"/>
  <c r="E332" i="6"/>
  <c r="N332" i="6"/>
  <c r="J343" i="6"/>
  <c r="I362" i="6"/>
  <c r="N114" i="6"/>
  <c r="F49" i="6"/>
  <c r="G58" i="6"/>
  <c r="H67" i="6"/>
  <c r="H86" i="6"/>
  <c r="M95" i="6"/>
  <c r="N102" i="6"/>
  <c r="I131" i="6"/>
  <c r="M163" i="6"/>
  <c r="G233" i="6"/>
  <c r="F268" i="6"/>
  <c r="J284" i="6"/>
  <c r="F295" i="6"/>
  <c r="O306" i="6"/>
  <c r="G311" i="6"/>
  <c r="O322" i="6"/>
  <c r="I337" i="6"/>
  <c r="K343" i="6"/>
  <c r="O347" i="6"/>
  <c r="O473" i="6"/>
  <c r="O481" i="6" s="1"/>
  <c r="J102" i="6"/>
  <c r="O453" i="6"/>
  <c r="O480" i="6" s="1"/>
  <c r="M473" i="6"/>
  <c r="M481" i="6" s="1"/>
  <c r="F31" i="6"/>
  <c r="H58" i="6"/>
  <c r="I67" i="6"/>
  <c r="H78" i="6"/>
  <c r="G86" i="6"/>
  <c r="N95" i="6"/>
  <c r="O102" i="6"/>
  <c r="M102" i="6"/>
  <c r="L131" i="6"/>
  <c r="G137" i="6"/>
  <c r="H144" i="6"/>
  <c r="E163" i="6"/>
  <c r="H180" i="6"/>
  <c r="L189" i="6"/>
  <c r="M199" i="6"/>
  <c r="K241" i="6"/>
  <c r="E250" i="6"/>
  <c r="O260" i="6"/>
  <c r="O276" i="6"/>
  <c r="K284" i="6"/>
  <c r="I284" i="6"/>
  <c r="E306" i="6"/>
  <c r="I322" i="6"/>
  <c r="L343" i="6"/>
  <c r="G347" i="6"/>
  <c r="H153" i="6"/>
  <c r="I163" i="6"/>
  <c r="E22" i="6"/>
  <c r="G40" i="6"/>
  <c r="J67" i="6"/>
  <c r="O95" i="6"/>
  <c r="H137" i="6"/>
  <c r="F137" i="6"/>
  <c r="K144" i="6"/>
  <c r="E153" i="6"/>
  <c r="F163" i="6"/>
  <c r="H172" i="6"/>
  <c r="M189" i="6"/>
  <c r="N199" i="6"/>
  <c r="N215" i="6"/>
  <c r="F250" i="6"/>
  <c r="M250" i="6"/>
  <c r="E290" i="6"/>
  <c r="E316" i="6"/>
  <c r="J322" i="6"/>
  <c r="H322" i="6"/>
  <c r="M343" i="6"/>
  <c r="H347" i="6"/>
  <c r="L352" i="6"/>
  <c r="I357" i="6"/>
  <c r="E429" i="6"/>
  <c r="E479" i="6" s="1"/>
  <c r="K490" i="6"/>
  <c r="J114" i="6"/>
  <c r="E131" i="6"/>
  <c r="G22" i="6"/>
  <c r="I31" i="6"/>
  <c r="I40" i="6"/>
  <c r="J49" i="6"/>
  <c r="K58" i="6"/>
  <c r="E102" i="6"/>
  <c r="J137" i="6"/>
  <c r="G153" i="6"/>
  <c r="L153" i="6"/>
  <c r="H163" i="6"/>
  <c r="O189" i="6"/>
  <c r="G215" i="6"/>
  <c r="K233" i="6"/>
  <c r="I233" i="6"/>
  <c r="H250" i="6"/>
  <c r="H268" i="6"/>
  <c r="N284" i="6"/>
  <c r="J295" i="6"/>
  <c r="E301" i="6"/>
  <c r="G316" i="6"/>
  <c r="L322" i="6"/>
  <c r="E327" i="6"/>
  <c r="J332" i="6"/>
  <c r="J347" i="6"/>
  <c r="E352" i="6"/>
  <c r="K357" i="6"/>
  <c r="E408" i="6"/>
  <c r="E410" i="6" s="1"/>
  <c r="G429" i="6"/>
  <c r="G479" i="6" s="1"/>
  <c r="F153" i="6"/>
  <c r="O199" i="6"/>
  <c r="F429" i="6"/>
  <c r="F479" i="6" s="1"/>
  <c r="H22" i="6"/>
  <c r="J31" i="6"/>
  <c r="J40" i="6"/>
  <c r="L58" i="6"/>
  <c r="G207" i="6"/>
  <c r="K224" i="6"/>
  <c r="L233" i="6"/>
  <c r="O241" i="6"/>
  <c r="K268" i="6"/>
  <c r="F301" i="6"/>
  <c r="H316" i="6"/>
  <c r="M322" i="6"/>
  <c r="K332" i="6"/>
  <c r="K347" i="6"/>
  <c r="F352" i="6"/>
  <c r="O362" i="6"/>
  <c r="F408" i="6"/>
  <c r="F410" i="6" s="1"/>
  <c r="H429" i="6"/>
  <c r="H479" i="6" s="1"/>
  <c r="E490" i="6"/>
  <c r="I224" i="6"/>
  <c r="G250" i="6"/>
  <c r="K31" i="6"/>
  <c r="K40" i="6"/>
  <c r="L49" i="6"/>
  <c r="M58" i="6"/>
  <c r="N67" i="6"/>
  <c r="E86" i="6"/>
  <c r="N86" i="6"/>
  <c r="H131" i="6"/>
  <c r="F131" i="6"/>
  <c r="O131" i="6"/>
  <c r="J163" i="6"/>
  <c r="L199" i="6"/>
  <c r="H207" i="6"/>
  <c r="F207" i="6"/>
  <c r="L224" i="6"/>
  <c r="M233" i="6"/>
  <c r="J250" i="6"/>
  <c r="I290" i="6"/>
  <c r="O343" i="6"/>
  <c r="G408" i="6"/>
  <c r="G410" i="6" s="1"/>
  <c r="I429" i="6"/>
  <c r="I479" i="6" s="1"/>
  <c r="E207" i="6"/>
  <c r="L31" i="6"/>
  <c r="L40" i="6"/>
  <c r="M49" i="6"/>
  <c r="N58" i="6"/>
  <c r="E78" i="6"/>
  <c r="L78" i="6"/>
  <c r="G95" i="6"/>
  <c r="E114" i="6"/>
  <c r="E144" i="6"/>
  <c r="N144" i="6"/>
  <c r="E180" i="6"/>
  <c r="N180" i="6"/>
  <c r="I207" i="6"/>
  <c r="M224" i="6"/>
  <c r="N233" i="6"/>
  <c r="M241" i="6"/>
  <c r="K250" i="6"/>
  <c r="M268" i="6"/>
  <c r="E276" i="6"/>
  <c r="J290" i="6"/>
  <c r="H290" i="6"/>
  <c r="K306" i="6"/>
  <c r="H327" i="6"/>
  <c r="M332" i="6"/>
  <c r="H352" i="6"/>
  <c r="H408" i="6"/>
  <c r="H410" i="6" s="1"/>
  <c r="J429" i="6"/>
  <c r="J479" i="6" s="1"/>
  <c r="G490" i="6"/>
  <c r="M284" i="6"/>
  <c r="M40" i="6"/>
  <c r="N49" i="6"/>
  <c r="O58" i="6"/>
  <c r="F78" i="6"/>
  <c r="F114" i="6"/>
  <c r="O114" i="6"/>
  <c r="M114" i="6"/>
  <c r="K153" i="6"/>
  <c r="E172" i="6"/>
  <c r="L172" i="6"/>
  <c r="N224" i="6"/>
  <c r="O233" i="6"/>
  <c r="L250" i="6"/>
  <c r="N268" i="6"/>
  <c r="I408" i="6"/>
  <c r="I410" i="6" s="1"/>
  <c r="N408" i="6"/>
  <c r="N410" i="6" s="1"/>
  <c r="L408" i="6"/>
  <c r="L410" i="6" s="1"/>
  <c r="K408" i="6"/>
  <c r="K410" i="6" s="1"/>
  <c r="K429" i="6"/>
  <c r="K479" i="6" s="1"/>
  <c r="E453" i="6"/>
  <c r="E480" i="6" s="1"/>
  <c r="H40" i="6"/>
  <c r="N189" i="6"/>
  <c r="N40" i="6"/>
  <c r="O49" i="6"/>
  <c r="G78" i="6"/>
  <c r="G114" i="6"/>
  <c r="K131" i="6"/>
  <c r="I144" i="6"/>
  <c r="F172" i="6"/>
  <c r="G189" i="6"/>
  <c r="O224" i="6"/>
  <c r="O268" i="6"/>
  <c r="G276" i="6"/>
  <c r="J316" i="6"/>
  <c r="I343" i="6"/>
  <c r="J408" i="6"/>
  <c r="J410" i="6" s="1"/>
  <c r="L429" i="6"/>
  <c r="L479" i="6" s="1"/>
  <c r="F453" i="6"/>
  <c r="F480" i="6" s="1"/>
  <c r="I490" i="6"/>
  <c r="O40" i="6"/>
  <c r="J233" i="6"/>
  <c r="O31" i="6"/>
  <c r="G67" i="6"/>
  <c r="I86" i="6"/>
  <c r="H114" i="6"/>
  <c r="N137" i="6"/>
  <c r="J144" i="6"/>
  <c r="M153" i="6"/>
  <c r="N163" i="6"/>
  <c r="G172" i="6"/>
  <c r="M215" i="6"/>
  <c r="L268" i="6"/>
  <c r="H276" i="6"/>
  <c r="M290" i="6"/>
  <c r="K301" i="6"/>
  <c r="I301" i="6"/>
  <c r="H343" i="6"/>
  <c r="G453" i="6"/>
  <c r="G480" i="6" s="1"/>
  <c r="E473" i="6"/>
  <c r="E481" i="6" s="1"/>
  <c r="J490" i="6"/>
  <c r="J276" i="6"/>
  <c r="N22" i="6"/>
  <c r="O67" i="6"/>
  <c r="I78" i="6"/>
  <c r="I114" i="6"/>
  <c r="M131" i="6"/>
  <c r="N153" i="6"/>
  <c r="I180" i="6"/>
  <c r="K207" i="6"/>
  <c r="N260" i="6"/>
  <c r="I276" i="6"/>
  <c r="I311" i="6"/>
  <c r="N316" i="6"/>
  <c r="L327" i="6"/>
  <c r="H453" i="6"/>
  <c r="H480" i="6" s="1"/>
  <c r="F473" i="6"/>
  <c r="F481" i="6" s="1"/>
  <c r="G163" i="6"/>
  <c r="J78" i="6"/>
  <c r="K86" i="6"/>
  <c r="E95" i="6"/>
  <c r="F102" i="6"/>
  <c r="N131" i="6"/>
  <c r="L144" i="6"/>
  <c r="O153" i="6"/>
  <c r="L163" i="6"/>
  <c r="I172" i="6"/>
  <c r="N207" i="6"/>
  <c r="H233" i="6"/>
  <c r="G268" i="6"/>
  <c r="O290" i="6"/>
  <c r="I295" i="6"/>
  <c r="J311" i="6"/>
  <c r="M327" i="6"/>
  <c r="J337" i="6"/>
  <c r="M352" i="6"/>
  <c r="K352" i="6"/>
  <c r="H357" i="6"/>
  <c r="M408" i="6"/>
  <c r="M410" i="6" s="1"/>
  <c r="O429" i="6"/>
  <c r="O479" i="6" s="1"/>
  <c r="I453" i="6"/>
  <c r="I480" i="6" s="1"/>
  <c r="G473" i="6"/>
  <c r="G481" i="6" s="1"/>
  <c r="L490" i="6"/>
  <c r="H31" i="6"/>
  <c r="K78" i="6"/>
  <c r="L86" i="6"/>
  <c r="J86" i="6"/>
  <c r="F95" i="6"/>
  <c r="K95" i="6"/>
  <c r="G102" i="6"/>
  <c r="K114" i="6"/>
  <c r="M144" i="6"/>
  <c r="O163" i="6"/>
  <c r="J172" i="6"/>
  <c r="K180" i="6"/>
  <c r="E199" i="6"/>
  <c r="F224" i="6"/>
  <c r="L241" i="6"/>
  <c r="J241" i="6"/>
  <c r="E260" i="6"/>
  <c r="L284" i="6"/>
  <c r="N301" i="6"/>
  <c r="K311" i="6"/>
  <c r="N327" i="6"/>
  <c r="N352" i="6"/>
  <c r="J453" i="6"/>
  <c r="J480" i="6" s="1"/>
  <c r="H473" i="6"/>
  <c r="H481" i="6" s="1"/>
  <c r="M490" i="6"/>
  <c r="F290" i="6"/>
  <c r="G31" i="6"/>
  <c r="F22" i="6"/>
  <c r="O22" i="6"/>
  <c r="G49" i="6"/>
  <c r="M86" i="6"/>
  <c r="H102" i="6"/>
  <c r="L114" i="6"/>
  <c r="I137" i="6"/>
  <c r="K172" i="6"/>
  <c r="L180" i="6"/>
  <c r="J180" i="6"/>
  <c r="E189" i="6"/>
  <c r="F199" i="6"/>
  <c r="H215" i="6"/>
  <c r="H260" i="6"/>
  <c r="K295" i="6"/>
  <c r="L311" i="6"/>
  <c r="K322" i="6"/>
  <c r="O327" i="6"/>
  <c r="E343" i="6"/>
  <c r="N343" i="6"/>
  <c r="I347" i="6"/>
  <c r="O352" i="6"/>
  <c r="O408" i="6"/>
  <c r="O410" i="6" s="1"/>
  <c r="K453" i="6"/>
  <c r="K480" i="6" s="1"/>
  <c r="I473" i="6"/>
  <c r="I481" i="6" s="1"/>
  <c r="N473" i="6"/>
  <c r="N481" i="6" s="1"/>
  <c r="L473" i="6"/>
  <c r="L481" i="6" s="1"/>
  <c r="N490" i="6"/>
  <c r="K290" i="5"/>
  <c r="G295" i="5"/>
  <c r="N332" i="5"/>
  <c r="K102" i="5"/>
  <c r="E137" i="5"/>
  <c r="F233" i="5"/>
  <c r="I241" i="5"/>
  <c r="O301" i="5"/>
  <c r="K306" i="5"/>
  <c r="L322" i="5"/>
  <c r="H327" i="5"/>
  <c r="O332" i="5"/>
  <c r="I343" i="5"/>
  <c r="E347" i="5"/>
  <c r="I357" i="5"/>
  <c r="M352" i="5"/>
  <c r="H490" i="5"/>
  <c r="G137" i="5"/>
  <c r="J327" i="5"/>
  <c r="K295" i="5"/>
  <c r="K327" i="5"/>
  <c r="E337" i="5"/>
  <c r="L295" i="5"/>
  <c r="F337" i="5"/>
  <c r="N357" i="5"/>
  <c r="H189" i="5"/>
  <c r="K316" i="5"/>
  <c r="K473" i="5"/>
  <c r="K481" i="5" s="1"/>
  <c r="L22" i="5"/>
  <c r="O137" i="5"/>
  <c r="M172" i="5"/>
  <c r="I199" i="5"/>
  <c r="M250" i="5"/>
  <c r="F284" i="5"/>
  <c r="H311" i="5"/>
  <c r="H95" i="5"/>
  <c r="F260" i="5"/>
  <c r="I311" i="5"/>
  <c r="O347" i="5"/>
  <c r="O224" i="5"/>
  <c r="O250" i="5"/>
  <c r="N352" i="5"/>
  <c r="L352" i="5"/>
  <c r="M362" i="5"/>
  <c r="N224" i="5"/>
  <c r="K311" i="5"/>
  <c r="G316" i="5"/>
  <c r="E322" i="5"/>
  <c r="M337" i="5"/>
  <c r="O473" i="5"/>
  <c r="O481" i="5" s="1"/>
  <c r="E102" i="5"/>
  <c r="F137" i="5"/>
  <c r="I153" i="5"/>
  <c r="I207" i="5"/>
  <c r="E306" i="5"/>
  <c r="L311" i="5"/>
  <c r="H49" i="5"/>
  <c r="J207" i="5"/>
  <c r="H207" i="5"/>
  <c r="F207" i="5"/>
  <c r="F306" i="5"/>
  <c r="O306" i="5"/>
  <c r="M311" i="5"/>
  <c r="H332" i="5"/>
  <c r="H347" i="5"/>
  <c r="O189" i="5"/>
  <c r="L207" i="5"/>
  <c r="M284" i="5"/>
  <c r="N295" i="5"/>
  <c r="L301" i="5"/>
  <c r="H337" i="5"/>
  <c r="I362" i="5"/>
  <c r="H40" i="5"/>
  <c r="M260" i="5"/>
  <c r="M332" i="5"/>
  <c r="E357" i="5"/>
  <c r="J362" i="5"/>
  <c r="M137" i="5"/>
  <c r="E180" i="5"/>
  <c r="J337" i="5"/>
  <c r="I95" i="5"/>
  <c r="L102" i="5"/>
  <c r="G153" i="5"/>
  <c r="E301" i="5"/>
  <c r="L306" i="5"/>
  <c r="J343" i="5"/>
  <c r="M78" i="5"/>
  <c r="J95" i="5"/>
  <c r="I268" i="5"/>
  <c r="I40" i="5"/>
  <c r="N78" i="5"/>
  <c r="F86" i="5"/>
  <c r="O290" i="5"/>
  <c r="G224" i="5"/>
  <c r="M429" i="5"/>
  <c r="M479" i="5" s="1"/>
  <c r="G40" i="5"/>
  <c r="L67" i="5"/>
  <c r="O78" i="5"/>
  <c r="H86" i="5"/>
  <c r="M295" i="5"/>
  <c r="M327" i="5"/>
  <c r="I332" i="5"/>
  <c r="M31" i="5"/>
  <c r="O215" i="5"/>
  <c r="N250" i="5"/>
  <c r="O268" i="5"/>
  <c r="I276" i="5"/>
  <c r="I284" i="5"/>
  <c r="N31" i="5"/>
  <c r="L316" i="5"/>
  <c r="K332" i="5"/>
  <c r="E67" i="5"/>
  <c r="G86" i="5"/>
  <c r="M102" i="5"/>
  <c r="F153" i="5"/>
  <c r="I172" i="5"/>
  <c r="K207" i="5"/>
  <c r="E260" i="5"/>
  <c r="J276" i="5"/>
  <c r="H276" i="5"/>
  <c r="F276" i="5"/>
  <c r="J295" i="5"/>
  <c r="E429" i="5"/>
  <c r="E479" i="5" s="1"/>
  <c r="L332" i="5"/>
  <c r="F347" i="5"/>
  <c r="F357" i="5"/>
  <c r="K362" i="5"/>
  <c r="K490" i="5"/>
  <c r="M22" i="5"/>
  <c r="K49" i="5"/>
  <c r="M95" i="5"/>
  <c r="H137" i="5"/>
  <c r="H153" i="5"/>
  <c r="M207" i="5"/>
  <c r="L241" i="5"/>
  <c r="G260" i="5"/>
  <c r="E284" i="5"/>
  <c r="M306" i="5"/>
  <c r="E311" i="5"/>
  <c r="F322" i="5"/>
  <c r="O322" i="5"/>
  <c r="I337" i="5"/>
  <c r="M343" i="5"/>
  <c r="G347" i="5"/>
  <c r="G357" i="5"/>
  <c r="L362" i="5"/>
  <c r="E408" i="5"/>
  <c r="E410" i="5" s="1"/>
  <c r="G429" i="5"/>
  <c r="G479" i="5" s="1"/>
  <c r="K22" i="5"/>
  <c r="O67" i="5"/>
  <c r="N22" i="5"/>
  <c r="G31" i="5"/>
  <c r="E58" i="5"/>
  <c r="N95" i="5"/>
  <c r="I137" i="5"/>
  <c r="M144" i="5"/>
  <c r="K144" i="5"/>
  <c r="E172" i="5"/>
  <c r="N207" i="5"/>
  <c r="M241" i="5"/>
  <c r="H260" i="5"/>
  <c r="M276" i="5"/>
  <c r="O295" i="5"/>
  <c r="N306" i="5"/>
  <c r="F311" i="5"/>
  <c r="O311" i="5"/>
  <c r="G322" i="5"/>
  <c r="E332" i="5"/>
  <c r="N343" i="5"/>
  <c r="L343" i="5"/>
  <c r="F408" i="5"/>
  <c r="F410" i="5" s="1"/>
  <c r="H429" i="5"/>
  <c r="H479" i="5" s="1"/>
  <c r="N137" i="5"/>
  <c r="F58" i="5"/>
  <c r="I67" i="5"/>
  <c r="G67" i="5"/>
  <c r="K86" i="5"/>
  <c r="I86" i="5"/>
  <c r="O102" i="5"/>
  <c r="E131" i="5"/>
  <c r="N131" i="5"/>
  <c r="L131" i="5"/>
  <c r="J137" i="5"/>
  <c r="E144" i="5"/>
  <c r="N144" i="5"/>
  <c r="J153" i="5"/>
  <c r="F172" i="5"/>
  <c r="K189" i="5"/>
  <c r="O207" i="5"/>
  <c r="H215" i="5"/>
  <c r="J224" i="5"/>
  <c r="E241" i="5"/>
  <c r="N241" i="5"/>
  <c r="E250" i="5"/>
  <c r="I260" i="5"/>
  <c r="N276" i="5"/>
  <c r="G284" i="5"/>
  <c r="F332" i="5"/>
  <c r="K337" i="5"/>
  <c r="O343" i="5"/>
  <c r="I347" i="5"/>
  <c r="N362" i="5"/>
  <c r="G408" i="5"/>
  <c r="G410" i="5" s="1"/>
  <c r="I429" i="5"/>
  <c r="I479" i="5" s="1"/>
  <c r="E490" i="5"/>
  <c r="N490" i="5"/>
  <c r="L95" i="5"/>
  <c r="E49" i="5"/>
  <c r="J67" i="5"/>
  <c r="F131" i="5"/>
  <c r="O131" i="5"/>
  <c r="K137" i="5"/>
  <c r="F144" i="5"/>
  <c r="K153" i="5"/>
  <c r="G172" i="5"/>
  <c r="I180" i="5"/>
  <c r="F241" i="5"/>
  <c r="J260" i="5"/>
  <c r="O276" i="5"/>
  <c r="H284" i="5"/>
  <c r="F295" i="5"/>
  <c r="I322" i="5"/>
  <c r="G332" i="5"/>
  <c r="L337" i="5"/>
  <c r="J347" i="5"/>
  <c r="E352" i="5"/>
  <c r="J357" i="5"/>
  <c r="H357" i="5"/>
  <c r="O362" i="5"/>
  <c r="H408" i="5"/>
  <c r="H410" i="5" s="1"/>
  <c r="J429" i="5"/>
  <c r="J479" i="5" s="1"/>
  <c r="F490" i="5"/>
  <c r="F22" i="5"/>
  <c r="O22" i="5"/>
  <c r="O31" i="5"/>
  <c r="F49" i="5"/>
  <c r="H58" i="5"/>
  <c r="K67" i="5"/>
  <c r="I78" i="5"/>
  <c r="G78" i="5"/>
  <c r="O95" i="5"/>
  <c r="L114" i="5"/>
  <c r="G131" i="5"/>
  <c r="L137" i="5"/>
  <c r="G144" i="5"/>
  <c r="E233" i="5"/>
  <c r="G241" i="5"/>
  <c r="K260" i="5"/>
  <c r="E316" i="5"/>
  <c r="N316" i="5"/>
  <c r="J322" i="5"/>
  <c r="K347" i="5"/>
  <c r="F352" i="5"/>
  <c r="O352" i="5"/>
  <c r="I408" i="5"/>
  <c r="I410" i="5" s="1"/>
  <c r="K408" i="5"/>
  <c r="K410" i="5" s="1"/>
  <c r="K429" i="5"/>
  <c r="K479" i="5" s="1"/>
  <c r="E453" i="5"/>
  <c r="E480" i="5" s="1"/>
  <c r="G490" i="5"/>
  <c r="N102" i="5"/>
  <c r="E40" i="5"/>
  <c r="L40" i="5"/>
  <c r="J40" i="5"/>
  <c r="G49" i="5"/>
  <c r="I58" i="5"/>
  <c r="G58" i="5"/>
  <c r="N58" i="5"/>
  <c r="E86" i="5"/>
  <c r="M114" i="5"/>
  <c r="H131" i="5"/>
  <c r="H144" i="5"/>
  <c r="M153" i="5"/>
  <c r="E189" i="5"/>
  <c r="G199" i="5"/>
  <c r="G207" i="5"/>
  <c r="H241" i="5"/>
  <c r="L260" i="5"/>
  <c r="J284" i="5"/>
  <c r="G306" i="5"/>
  <c r="F316" i="5"/>
  <c r="O316" i="5"/>
  <c r="K322" i="5"/>
  <c r="N337" i="5"/>
  <c r="G352" i="5"/>
  <c r="J408" i="5"/>
  <c r="J410" i="5" s="1"/>
  <c r="L429" i="5"/>
  <c r="L479" i="5" s="1"/>
  <c r="F453" i="5"/>
  <c r="F480" i="5" s="1"/>
  <c r="J58" i="5"/>
  <c r="M67" i="5"/>
  <c r="E114" i="5"/>
  <c r="I131" i="5"/>
  <c r="I144" i="5"/>
  <c r="N153" i="5"/>
  <c r="J172" i="5"/>
  <c r="H172" i="5"/>
  <c r="F189" i="5"/>
  <c r="H199" i="5"/>
  <c r="L215" i="5"/>
  <c r="E224" i="5"/>
  <c r="G233" i="5"/>
  <c r="G276" i="5"/>
  <c r="K284" i="5"/>
  <c r="E327" i="5"/>
  <c r="J332" i="5"/>
  <c r="O337" i="5"/>
  <c r="H343" i="5"/>
  <c r="M347" i="5"/>
  <c r="M357" i="5"/>
  <c r="G362" i="5"/>
  <c r="E473" i="5"/>
  <c r="E481" i="5" s="1"/>
  <c r="I490" i="5"/>
  <c r="H22" i="5"/>
  <c r="F40" i="5"/>
  <c r="I22" i="5"/>
  <c r="I49" i="5"/>
  <c r="K58" i="5"/>
  <c r="N67" i="5"/>
  <c r="E78" i="5"/>
  <c r="F114" i="5"/>
  <c r="O114" i="5"/>
  <c r="J131" i="5"/>
  <c r="O153" i="5"/>
  <c r="K172" i="5"/>
  <c r="M180" i="5"/>
  <c r="G189" i="5"/>
  <c r="E199" i="5"/>
  <c r="M215" i="5"/>
  <c r="K215" i="5"/>
  <c r="I215" i="5"/>
  <c r="F224" i="5"/>
  <c r="H233" i="5"/>
  <c r="O233" i="5"/>
  <c r="J241" i="5"/>
  <c r="J250" i="5"/>
  <c r="N260" i="5"/>
  <c r="F268" i="5"/>
  <c r="L284" i="5"/>
  <c r="F290" i="5"/>
  <c r="I306" i="5"/>
  <c r="H316" i="5"/>
  <c r="M322" i="5"/>
  <c r="F327" i="5"/>
  <c r="O327" i="5"/>
  <c r="N347" i="5"/>
  <c r="I352" i="5"/>
  <c r="H362" i="5"/>
  <c r="L408" i="5"/>
  <c r="L410" i="5" s="1"/>
  <c r="N429" i="5"/>
  <c r="N479" i="5" s="1"/>
  <c r="H453" i="5"/>
  <c r="H480" i="5" s="1"/>
  <c r="F473" i="5"/>
  <c r="F481" i="5" s="1"/>
  <c r="E31" i="5"/>
  <c r="J49" i="5"/>
  <c r="L58" i="5"/>
  <c r="F78" i="5"/>
  <c r="G114" i="5"/>
  <c r="L172" i="5"/>
  <c r="N180" i="5"/>
  <c r="L180" i="5"/>
  <c r="J180" i="5"/>
  <c r="J199" i="5"/>
  <c r="N215" i="5"/>
  <c r="I233" i="5"/>
  <c r="K241" i="5"/>
  <c r="O260" i="5"/>
  <c r="G268" i="5"/>
  <c r="E268" i="5"/>
  <c r="G290" i="5"/>
  <c r="E290" i="5"/>
  <c r="N290" i="5"/>
  <c r="G301" i="5"/>
  <c r="J306" i="5"/>
  <c r="I316" i="5"/>
  <c r="N322" i="5"/>
  <c r="G327" i="5"/>
  <c r="J352" i="5"/>
  <c r="O357" i="5"/>
  <c r="M408" i="5"/>
  <c r="M410" i="5" s="1"/>
  <c r="O429" i="5"/>
  <c r="O479" i="5" s="1"/>
  <c r="I453" i="5"/>
  <c r="I480" i="5" s="1"/>
  <c r="G453" i="5"/>
  <c r="G480" i="5" s="1"/>
  <c r="G473" i="5"/>
  <c r="G481" i="5" s="1"/>
  <c r="F31" i="5"/>
  <c r="M58" i="5"/>
  <c r="K95" i="5"/>
  <c r="H114" i="5"/>
  <c r="L144" i="5"/>
  <c r="J144" i="5"/>
  <c r="H163" i="5"/>
  <c r="O163" i="5"/>
  <c r="O180" i="5"/>
  <c r="I189" i="5"/>
  <c r="K199" i="5"/>
  <c r="H224" i="5"/>
  <c r="H268" i="5"/>
  <c r="N284" i="5"/>
  <c r="H290" i="5"/>
  <c r="H301" i="5"/>
  <c r="F301" i="5"/>
  <c r="J316" i="5"/>
  <c r="G337" i="5"/>
  <c r="K343" i="5"/>
  <c r="N408" i="5"/>
  <c r="N410" i="5" s="1"/>
  <c r="J453" i="5"/>
  <c r="J480" i="5" s="1"/>
  <c r="H473" i="5"/>
  <c r="H481" i="5" s="1"/>
  <c r="J490" i="5"/>
  <c r="L49" i="5"/>
  <c r="I114" i="5"/>
  <c r="M131" i="5"/>
  <c r="K131" i="5"/>
  <c r="E153" i="5"/>
  <c r="N172" i="5"/>
  <c r="J189" i="5"/>
  <c r="L199" i="5"/>
  <c r="E215" i="5"/>
  <c r="I224" i="5"/>
  <c r="K233" i="5"/>
  <c r="F250" i="5"/>
  <c r="O284" i="5"/>
  <c r="I290" i="5"/>
  <c r="I301" i="5"/>
  <c r="I327" i="5"/>
  <c r="O408" i="5"/>
  <c r="O410" i="5" s="1"/>
  <c r="F429" i="5"/>
  <c r="F479" i="5" s="1"/>
  <c r="K453" i="5"/>
  <c r="K480" i="5" s="1"/>
  <c r="I473" i="5"/>
  <c r="I481" i="5" s="1"/>
  <c r="M490" i="5"/>
  <c r="H31" i="5"/>
  <c r="M49" i="5"/>
  <c r="F102" i="5"/>
  <c r="J114" i="5"/>
  <c r="O172" i="5"/>
  <c r="F180" i="5"/>
  <c r="M199" i="5"/>
  <c r="F215" i="5"/>
  <c r="L233" i="5"/>
  <c r="J233" i="5"/>
  <c r="G250" i="5"/>
  <c r="J268" i="5"/>
  <c r="J290" i="5"/>
  <c r="E295" i="5"/>
  <c r="J301" i="5"/>
  <c r="L453" i="5"/>
  <c r="L480" i="5" s="1"/>
  <c r="J473" i="5"/>
  <c r="J481" i="5" s="1"/>
  <c r="I31" i="5"/>
  <c r="N49" i="5"/>
  <c r="J78" i="5"/>
  <c r="H78" i="5"/>
  <c r="E95" i="5"/>
  <c r="G102" i="5"/>
  <c r="K114" i="5"/>
  <c r="O144" i="5"/>
  <c r="K163" i="5"/>
  <c r="G180" i="5"/>
  <c r="L189" i="5"/>
  <c r="N199" i="5"/>
  <c r="E207" i="5"/>
  <c r="G215" i="5"/>
  <c r="K224" i="5"/>
  <c r="M233" i="5"/>
  <c r="O241" i="5"/>
  <c r="H250" i="5"/>
  <c r="K268" i="5"/>
  <c r="M453" i="5"/>
  <c r="M480" i="5" s="1"/>
  <c r="O490" i="5"/>
  <c r="K40" i="5"/>
  <c r="O58" i="5"/>
  <c r="K78" i="5"/>
  <c r="M86" i="5"/>
  <c r="F95" i="5"/>
  <c r="H102" i="5"/>
  <c r="L163" i="5"/>
  <c r="H180" i="5"/>
  <c r="M189" i="5"/>
  <c r="O199" i="5"/>
  <c r="L224" i="5"/>
  <c r="L268" i="5"/>
  <c r="E276" i="5"/>
  <c r="L290" i="5"/>
  <c r="F343" i="5"/>
  <c r="N453" i="5"/>
  <c r="N480" i="5" s="1"/>
  <c r="L473" i="5"/>
  <c r="L481" i="5" s="1"/>
  <c r="M40" i="5"/>
  <c r="E22" i="5"/>
  <c r="K31" i="5"/>
  <c r="L86" i="5"/>
  <c r="J86" i="5"/>
  <c r="G95" i="5"/>
  <c r="I102" i="5"/>
  <c r="M163" i="5"/>
  <c r="N189" i="5"/>
  <c r="M224" i="5"/>
  <c r="M268" i="5"/>
  <c r="M290" i="5"/>
  <c r="H295" i="5"/>
  <c r="M301" i="5"/>
  <c r="J311" i="5"/>
  <c r="G343" i="5"/>
  <c r="F362" i="5"/>
  <c r="O453" i="5"/>
  <c r="O480" i="5" s="1"/>
  <c r="M473" i="5"/>
  <c r="M481" i="5" s="1"/>
  <c r="J31" i="5"/>
  <c r="G22" i="5"/>
  <c r="N40" i="5"/>
  <c r="H67" i="5"/>
  <c r="F67" i="5"/>
  <c r="L78" i="5"/>
  <c r="N86" i="5"/>
  <c r="L31" i="5"/>
  <c r="O40" i="5"/>
  <c r="O49" i="5"/>
  <c r="O86" i="5"/>
  <c r="J102" i="5"/>
  <c r="N114" i="5"/>
  <c r="L153" i="5"/>
  <c r="F199" i="5"/>
  <c r="J215" i="5"/>
  <c r="N233" i="5"/>
  <c r="K250" i="5"/>
  <c r="I250" i="5"/>
  <c r="N268" i="5"/>
  <c r="I295" i="5"/>
  <c r="N301" i="5"/>
  <c r="N327" i="5"/>
  <c r="L327" i="5"/>
  <c r="K357" i="5"/>
  <c r="N473" i="5"/>
  <c r="N481" i="5" s="1"/>
  <c r="E163" i="5"/>
  <c r="F163" i="5"/>
  <c r="G163" i="5"/>
  <c r="I163" i="5"/>
  <c r="J163" i="5"/>
  <c r="N163" i="5"/>
  <c r="Q656" i="9" l="1"/>
  <c r="O642" i="9"/>
  <c r="O658" i="9" s="1"/>
  <c r="L642" i="9"/>
  <c r="L658" i="9" s="1"/>
  <c r="G642" i="9"/>
  <c r="G658" i="9" s="1"/>
  <c r="K642" i="9"/>
  <c r="K658" i="9" s="1"/>
  <c r="Q125" i="9"/>
  <c r="H642" i="9"/>
  <c r="H658" i="9" s="1"/>
  <c r="F642" i="9"/>
  <c r="F658" i="9" s="1"/>
  <c r="D642" i="9"/>
  <c r="D658" i="9" s="1"/>
  <c r="N642" i="9"/>
  <c r="N658" i="9" s="1"/>
  <c r="Q568" i="9"/>
  <c r="J642" i="9"/>
  <c r="J658" i="9" s="1"/>
  <c r="M642" i="9"/>
  <c r="M658" i="9" s="1"/>
  <c r="P642" i="9"/>
  <c r="P658" i="9" s="1"/>
  <c r="Q108" i="9"/>
  <c r="I642" i="9"/>
  <c r="I658" i="9" s="1"/>
  <c r="E642" i="9"/>
  <c r="E658" i="9" s="1"/>
  <c r="Q642" i="9"/>
  <c r="Q658" i="9" s="1"/>
  <c r="L155" i="7"/>
  <c r="M278" i="5"/>
  <c r="E155" i="7"/>
  <c r="M155" i="7"/>
  <c r="I278" i="7"/>
  <c r="H155" i="8"/>
  <c r="L155" i="8"/>
  <c r="K155" i="8"/>
  <c r="M155" i="8"/>
  <c r="F155" i="8"/>
  <c r="L124" i="8"/>
  <c r="K124" i="7"/>
  <c r="H124" i="7"/>
  <c r="O124" i="6"/>
  <c r="G366" i="6"/>
  <c r="H155" i="5"/>
  <c r="I155" i="5"/>
  <c r="N278" i="5"/>
  <c r="K278" i="5"/>
  <c r="M155" i="5"/>
  <c r="K155" i="6"/>
  <c r="J278" i="5"/>
  <c r="L278" i="5"/>
  <c r="I278" i="5"/>
  <c r="K278" i="7"/>
  <c r="M366" i="7"/>
  <c r="N278" i="8"/>
  <c r="G278" i="5"/>
  <c r="O278" i="5"/>
  <c r="I155" i="7"/>
  <c r="O155" i="8"/>
  <c r="F278" i="5"/>
  <c r="E366" i="8"/>
  <c r="H278" i="5"/>
  <c r="K155" i="7"/>
  <c r="E278" i="5"/>
  <c r="L366" i="8"/>
  <c r="H366" i="8"/>
  <c r="F366" i="8"/>
  <c r="O124" i="7"/>
  <c r="N366" i="8"/>
  <c r="L278" i="8"/>
  <c r="N155" i="7"/>
  <c r="F124" i="7"/>
  <c r="H155" i="7"/>
  <c r="J366" i="8"/>
  <c r="N155" i="5"/>
  <c r="J155" i="5"/>
  <c r="E155" i="5"/>
  <c r="G155" i="5"/>
  <c r="O155" i="5"/>
  <c r="F155" i="5"/>
  <c r="L155" i="5"/>
  <c r="K155" i="5"/>
  <c r="I366" i="8"/>
  <c r="K366" i="8"/>
  <c r="M366" i="8"/>
  <c r="G124" i="8"/>
  <c r="J124" i="8"/>
  <c r="M278" i="8"/>
  <c r="I155" i="8"/>
  <c r="G278" i="8"/>
  <c r="O124" i="8"/>
  <c r="M124" i="8"/>
  <c r="I278" i="8"/>
  <c r="E278" i="8"/>
  <c r="F278" i="8"/>
  <c r="E124" i="8"/>
  <c r="J278" i="8"/>
  <c r="I124" i="8"/>
  <c r="H124" i="8"/>
  <c r="O278" i="8"/>
  <c r="F124" i="8"/>
  <c r="O366" i="8"/>
  <c r="N124" i="8"/>
  <c r="H278" i="8"/>
  <c r="G155" i="8"/>
  <c r="G366" i="8"/>
  <c r="N155" i="8"/>
  <c r="J155" i="8"/>
  <c r="K124" i="8"/>
  <c r="E155" i="8"/>
  <c r="K278" i="8"/>
  <c r="K366" i="7"/>
  <c r="I124" i="7"/>
  <c r="L278" i="7"/>
  <c r="N124" i="7"/>
  <c r="I366" i="7"/>
  <c r="I368" i="7" s="1"/>
  <c r="I412" i="7" s="1"/>
  <c r="I478" i="7" s="1"/>
  <c r="I483" i="7" s="1"/>
  <c r="I494" i="7" s="1"/>
  <c r="H366" i="7"/>
  <c r="L366" i="7"/>
  <c r="G366" i="7"/>
  <c r="L124" i="7"/>
  <c r="E124" i="7"/>
  <c r="E366" i="7"/>
  <c r="J155" i="7"/>
  <c r="J278" i="7"/>
  <c r="J366" i="7"/>
  <c r="F366" i="7"/>
  <c r="G124" i="7"/>
  <c r="G155" i="7"/>
  <c r="N366" i="7"/>
  <c r="F278" i="7"/>
  <c r="M124" i="7"/>
  <c r="G278" i="7"/>
  <c r="J124" i="7"/>
  <c r="N278" i="7"/>
  <c r="H278" i="7"/>
  <c r="E278" i="7"/>
  <c r="O278" i="7"/>
  <c r="O366" i="7"/>
  <c r="M278" i="7"/>
  <c r="F155" i="7"/>
  <c r="O155" i="7"/>
  <c r="F366" i="5"/>
  <c r="E124" i="6"/>
  <c r="H278" i="6"/>
  <c r="K366" i="6"/>
  <c r="L155" i="6"/>
  <c r="N124" i="6"/>
  <c r="N278" i="6"/>
  <c r="O366" i="6"/>
  <c r="H124" i="6"/>
  <c r="I278" i="6"/>
  <c r="I155" i="6"/>
  <c r="F366" i="6"/>
  <c r="J155" i="6"/>
  <c r="L124" i="6"/>
  <c r="H366" i="6"/>
  <c r="G278" i="6"/>
  <c r="J278" i="6"/>
  <c r="K278" i="6"/>
  <c r="O278" i="6"/>
  <c r="I124" i="6"/>
  <c r="F278" i="6"/>
  <c r="J366" i="6"/>
  <c r="I366" i="6"/>
  <c r="G155" i="6"/>
  <c r="M366" i="6"/>
  <c r="K124" i="6"/>
  <c r="E155" i="6"/>
  <c r="E366" i="6"/>
  <c r="J124" i="6"/>
  <c r="E278" i="6"/>
  <c r="M155" i="6"/>
  <c r="H155" i="6"/>
  <c r="F124" i="6"/>
  <c r="N366" i="6"/>
  <c r="O155" i="6"/>
  <c r="M124" i="6"/>
  <c r="G124" i="6"/>
  <c r="L366" i="6"/>
  <c r="N155" i="6"/>
  <c r="L278" i="6"/>
  <c r="M278" i="6"/>
  <c r="F155" i="6"/>
  <c r="F124" i="5"/>
  <c r="L124" i="5"/>
  <c r="I124" i="5"/>
  <c r="M366" i="5"/>
  <c r="E366" i="5"/>
  <c r="M124" i="5"/>
  <c r="G366" i="5"/>
  <c r="N366" i="5"/>
  <c r="N124" i="5"/>
  <c r="G124" i="5"/>
  <c r="E124" i="5"/>
  <c r="K124" i="5"/>
  <c r="H124" i="5"/>
  <c r="I366" i="5"/>
  <c r="O366" i="5"/>
  <c r="J124" i="5"/>
  <c r="L366" i="5"/>
  <c r="H366" i="5"/>
  <c r="J366" i="5"/>
  <c r="O124" i="5"/>
  <c r="K366" i="5"/>
  <c r="J368" i="7" l="1"/>
  <c r="J412" i="7" s="1"/>
  <c r="J478" i="7" s="1"/>
  <c r="J483" i="7" s="1"/>
  <c r="J494" i="7" s="1"/>
  <c r="N368" i="8"/>
  <c r="N412" i="8" s="1"/>
  <c r="N478" i="8" s="1"/>
  <c r="N483" i="8" s="1"/>
  <c r="N494" i="8" s="1"/>
  <c r="H368" i="6"/>
  <c r="H412" i="6" s="1"/>
  <c r="H478" i="6" s="1"/>
  <c r="H483" i="6" s="1"/>
  <c r="H494" i="6" s="1"/>
  <c r="E368" i="6"/>
  <c r="E412" i="6" s="1"/>
  <c r="E478" i="6" s="1"/>
  <c r="E483" i="6" s="1"/>
  <c r="E494" i="6" s="1"/>
  <c r="F368" i="7"/>
  <c r="F412" i="7" s="1"/>
  <c r="F478" i="7" s="1"/>
  <c r="F483" i="7" s="1"/>
  <c r="F494" i="7" s="1"/>
  <c r="L368" i="6"/>
  <c r="L412" i="6" s="1"/>
  <c r="L478" i="6" s="1"/>
  <c r="L483" i="6" s="1"/>
  <c r="L494" i="6" s="1"/>
  <c r="O368" i="7"/>
  <c r="O412" i="7" s="1"/>
  <c r="O478" i="7" s="1"/>
  <c r="O483" i="7" s="1"/>
  <c r="O494" i="7" s="1"/>
  <c r="K368" i="6"/>
  <c r="K412" i="6" s="1"/>
  <c r="K478" i="6" s="1"/>
  <c r="K483" i="6" s="1"/>
  <c r="K494" i="6" s="1"/>
  <c r="H368" i="7"/>
  <c r="H412" i="7" s="1"/>
  <c r="H478" i="7" s="1"/>
  <c r="H483" i="7" s="1"/>
  <c r="H494" i="7" s="1"/>
  <c r="G368" i="8"/>
  <c r="G412" i="8" s="1"/>
  <c r="G478" i="8" s="1"/>
  <c r="G483" i="8" s="1"/>
  <c r="G494" i="8" s="1"/>
  <c r="L368" i="8"/>
  <c r="L412" i="8" s="1"/>
  <c r="L478" i="8" s="1"/>
  <c r="L483" i="8" s="1"/>
  <c r="L494" i="8" s="1"/>
  <c r="E368" i="8"/>
  <c r="E412" i="8" s="1"/>
  <c r="E478" i="8" s="1"/>
  <c r="E483" i="8" s="1"/>
  <c r="E494" i="8" s="1"/>
  <c r="J368" i="8"/>
  <c r="J412" i="8" s="1"/>
  <c r="J478" i="8" s="1"/>
  <c r="J483" i="8" s="1"/>
  <c r="J494" i="8" s="1"/>
  <c r="K368" i="7"/>
  <c r="K412" i="7" s="1"/>
  <c r="K478" i="7" s="1"/>
  <c r="K483" i="7" s="1"/>
  <c r="K494" i="7" s="1"/>
  <c r="I368" i="8"/>
  <c r="I412" i="8" s="1"/>
  <c r="I478" i="8" s="1"/>
  <c r="I483" i="8" s="1"/>
  <c r="I494" i="8" s="1"/>
  <c r="E368" i="7"/>
  <c r="E412" i="7" s="1"/>
  <c r="E478" i="7" s="1"/>
  <c r="E483" i="7" s="1"/>
  <c r="E494" i="7" s="1"/>
  <c r="H368" i="8"/>
  <c r="H412" i="8" s="1"/>
  <c r="H478" i="8" s="1"/>
  <c r="H483" i="8" s="1"/>
  <c r="H494" i="8" s="1"/>
  <c r="N368" i="7"/>
  <c r="N412" i="7" s="1"/>
  <c r="N478" i="7" s="1"/>
  <c r="N483" i="7" s="1"/>
  <c r="N494" i="7" s="1"/>
  <c r="K368" i="8"/>
  <c r="K412" i="8" s="1"/>
  <c r="K478" i="8" s="1"/>
  <c r="K483" i="8" s="1"/>
  <c r="K494" i="8" s="1"/>
  <c r="M368" i="6"/>
  <c r="M412" i="6" s="1"/>
  <c r="M478" i="6" s="1"/>
  <c r="M483" i="6" s="1"/>
  <c r="M494" i="6" s="1"/>
  <c r="I368" i="6"/>
  <c r="I412" i="6" s="1"/>
  <c r="I478" i="6" s="1"/>
  <c r="I483" i="6" s="1"/>
  <c r="I494" i="6" s="1"/>
  <c r="F368" i="6"/>
  <c r="F412" i="6" s="1"/>
  <c r="F478" i="6" s="1"/>
  <c r="F483" i="6" s="1"/>
  <c r="F494" i="6" s="1"/>
  <c r="J368" i="6"/>
  <c r="J412" i="6" s="1"/>
  <c r="J478" i="6" s="1"/>
  <c r="J483" i="6" s="1"/>
  <c r="J494" i="6" s="1"/>
  <c r="O368" i="8"/>
  <c r="O412" i="8" s="1"/>
  <c r="O478" i="8" s="1"/>
  <c r="O483" i="8" s="1"/>
  <c r="O494" i="8" s="1"/>
  <c r="F368" i="8"/>
  <c r="F412" i="8" s="1"/>
  <c r="F478" i="8" s="1"/>
  <c r="F483" i="8" s="1"/>
  <c r="F494" i="8" s="1"/>
  <c r="L368" i="7"/>
  <c r="L412" i="7" s="1"/>
  <c r="L478" i="7" s="1"/>
  <c r="L483" i="7" s="1"/>
  <c r="L494" i="7" s="1"/>
  <c r="E368" i="5"/>
  <c r="E412" i="5" s="1"/>
  <c r="E478" i="5" s="1"/>
  <c r="E483" i="5" s="1"/>
  <c r="E494" i="5" s="1"/>
  <c r="F368" i="5"/>
  <c r="F412" i="5" s="1"/>
  <c r="F478" i="5" s="1"/>
  <c r="F483" i="5" s="1"/>
  <c r="F494" i="5" s="1"/>
  <c r="L368" i="5"/>
  <c r="L412" i="5" s="1"/>
  <c r="L478" i="5" s="1"/>
  <c r="L483" i="5" s="1"/>
  <c r="L494" i="5" s="1"/>
  <c r="M368" i="8"/>
  <c r="M412" i="8" s="1"/>
  <c r="M478" i="8" s="1"/>
  <c r="M483" i="8" s="1"/>
  <c r="M494" i="8" s="1"/>
  <c r="M368" i="7"/>
  <c r="M412" i="7" s="1"/>
  <c r="M478" i="7" s="1"/>
  <c r="M483" i="7" s="1"/>
  <c r="M494" i="7" s="1"/>
  <c r="G368" i="7"/>
  <c r="G412" i="7" s="1"/>
  <c r="G478" i="7" s="1"/>
  <c r="G483" i="7" s="1"/>
  <c r="G494" i="7" s="1"/>
  <c r="M368" i="5"/>
  <c r="M412" i="5" s="1"/>
  <c r="M478" i="5" s="1"/>
  <c r="M483" i="5" s="1"/>
  <c r="M494" i="5" s="1"/>
  <c r="I368" i="5"/>
  <c r="I412" i="5" s="1"/>
  <c r="I478" i="5" s="1"/>
  <c r="I483" i="5" s="1"/>
  <c r="I494" i="5" s="1"/>
  <c r="N368" i="5"/>
  <c r="N412" i="5" s="1"/>
  <c r="N478" i="5" s="1"/>
  <c r="N483" i="5" s="1"/>
  <c r="N494" i="5" s="1"/>
  <c r="G368" i="6"/>
  <c r="G412" i="6" s="1"/>
  <c r="G478" i="6" s="1"/>
  <c r="G483" i="6" s="1"/>
  <c r="G494" i="6" s="1"/>
  <c r="O368" i="5"/>
  <c r="O412" i="5" s="1"/>
  <c r="O478" i="5" s="1"/>
  <c r="O483" i="5" s="1"/>
  <c r="O494" i="5" s="1"/>
  <c r="N368" i="6"/>
  <c r="N412" i="6" s="1"/>
  <c r="N478" i="6" s="1"/>
  <c r="N483" i="6" s="1"/>
  <c r="N494" i="6" s="1"/>
  <c r="O368" i="6"/>
  <c r="O412" i="6" s="1"/>
  <c r="O478" i="6" s="1"/>
  <c r="O483" i="6" s="1"/>
  <c r="O494" i="6" s="1"/>
  <c r="H368" i="5"/>
  <c r="H412" i="5" s="1"/>
  <c r="H478" i="5" s="1"/>
  <c r="H483" i="5" s="1"/>
  <c r="H494" i="5" s="1"/>
  <c r="G368" i="5"/>
  <c r="G412" i="5" s="1"/>
  <c r="G478" i="5" s="1"/>
  <c r="G483" i="5" s="1"/>
  <c r="G494" i="5" s="1"/>
  <c r="K368" i="5"/>
  <c r="K412" i="5" s="1"/>
  <c r="K478" i="5" s="1"/>
  <c r="K483" i="5" s="1"/>
  <c r="K494" i="5" s="1"/>
  <c r="J368" i="5"/>
  <c r="J412" i="5" s="1"/>
  <c r="J478" i="5" s="1"/>
  <c r="J483" i="5" s="1"/>
  <c r="J494" i="5" s="1"/>
  <c r="Q476" i="8" l="1"/>
  <c r="P476" i="8"/>
  <c r="P482" i="8" s="1"/>
  <c r="A18" i="8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C13" i="8"/>
  <c r="D13" i="8" s="1"/>
  <c r="E13" i="8" s="1"/>
  <c r="F13" i="8" s="1"/>
  <c r="G13" i="8" s="1"/>
  <c r="H13" i="8" s="1"/>
  <c r="I13" i="8" s="1"/>
  <c r="J13" i="8" s="1"/>
  <c r="K13" i="8" s="1"/>
  <c r="L13" i="8" s="1"/>
  <c r="M13" i="8" s="1"/>
  <c r="N13" i="8" s="1"/>
  <c r="O13" i="8" s="1"/>
  <c r="P13" i="8" s="1"/>
  <c r="Q13" i="8" s="1"/>
  <c r="D492" i="8"/>
  <c r="D489" i="8"/>
  <c r="D488" i="8"/>
  <c r="D486" i="8"/>
  <c r="D485" i="8"/>
  <c r="P476" i="7"/>
  <c r="P482" i="7" s="1"/>
  <c r="Q476" i="7"/>
  <c r="D475" i="8"/>
  <c r="D472" i="8"/>
  <c r="D471" i="8"/>
  <c r="D470" i="8"/>
  <c r="D468" i="8"/>
  <c r="D467" i="8"/>
  <c r="D466" i="8"/>
  <c r="D464" i="8"/>
  <c r="D463" i="8"/>
  <c r="D462" i="8"/>
  <c r="D461" i="8"/>
  <c r="D458" i="8"/>
  <c r="D457" i="8"/>
  <c r="D455" i="8"/>
  <c r="D452" i="8"/>
  <c r="D451" i="8"/>
  <c r="D450" i="8"/>
  <c r="D449" i="8"/>
  <c r="D448" i="8"/>
  <c r="D447" i="8"/>
  <c r="D445" i="8"/>
  <c r="D444" i="8"/>
  <c r="D443" i="8"/>
  <c r="D442" i="8"/>
  <c r="D441" i="8"/>
  <c r="D440" i="8"/>
  <c r="D439" i="8"/>
  <c r="D438" i="8"/>
  <c r="D435" i="8"/>
  <c r="D434" i="8"/>
  <c r="D432" i="8"/>
  <c r="D431" i="8"/>
  <c r="D428" i="8"/>
  <c r="D427" i="8"/>
  <c r="D426" i="8"/>
  <c r="D425" i="8"/>
  <c r="D422" i="8"/>
  <c r="D421" i="8"/>
  <c r="D420" i="8"/>
  <c r="D419" i="8"/>
  <c r="D417" i="8"/>
  <c r="D416" i="8"/>
  <c r="D415" i="8"/>
  <c r="D407" i="8"/>
  <c r="D405" i="8"/>
  <c r="D404" i="8"/>
  <c r="D402" i="8"/>
  <c r="D401" i="8"/>
  <c r="D399" i="8"/>
  <c r="D398" i="8"/>
  <c r="D395" i="8"/>
  <c r="D394" i="8"/>
  <c r="D393" i="8"/>
  <c r="D390" i="8"/>
  <c r="D389" i="8"/>
  <c r="D388" i="8"/>
  <c r="D387" i="8"/>
  <c r="D385" i="8"/>
  <c r="D384" i="8"/>
  <c r="D382" i="8"/>
  <c r="D381" i="8"/>
  <c r="D379" i="8"/>
  <c r="D378" i="8"/>
  <c r="D376" i="8"/>
  <c r="D375" i="8"/>
  <c r="D374" i="8"/>
  <c r="D373" i="8"/>
  <c r="D372" i="8"/>
  <c r="D364" i="8"/>
  <c r="D360" i="8"/>
  <c r="Q362" i="7"/>
  <c r="D359" i="8"/>
  <c r="D356" i="8"/>
  <c r="D351" i="8"/>
  <c r="D350" i="8"/>
  <c r="D349" i="8"/>
  <c r="D346" i="8"/>
  <c r="D345" i="8"/>
  <c r="D341" i="8"/>
  <c r="D340" i="8"/>
  <c r="P343" i="7"/>
  <c r="D335" i="8"/>
  <c r="D334" i="8"/>
  <c r="Q332" i="7"/>
  <c r="D331" i="8"/>
  <c r="D330" i="8"/>
  <c r="D329" i="8"/>
  <c r="D325" i="8"/>
  <c r="D324" i="8"/>
  <c r="D319" i="8"/>
  <c r="D318" i="8"/>
  <c r="D315" i="8"/>
  <c r="D314" i="8"/>
  <c r="D309" i="8"/>
  <c r="D308" i="8"/>
  <c r="D305" i="8"/>
  <c r="D304" i="8"/>
  <c r="D303" i="8"/>
  <c r="D300" i="8"/>
  <c r="D299" i="8"/>
  <c r="D298" i="8"/>
  <c r="D294" i="8"/>
  <c r="D293" i="8"/>
  <c r="D292" i="8"/>
  <c r="D289" i="8"/>
  <c r="D288" i="8"/>
  <c r="D287" i="8"/>
  <c r="D286" i="8"/>
  <c r="D283" i="8"/>
  <c r="D282" i="8"/>
  <c r="D280" i="8"/>
  <c r="D275" i="8"/>
  <c r="D274" i="8"/>
  <c r="D273" i="8"/>
  <c r="D272" i="8"/>
  <c r="D271" i="8"/>
  <c r="D270" i="8"/>
  <c r="D267" i="8"/>
  <c r="D266" i="8"/>
  <c r="D264" i="8"/>
  <c r="D263" i="8"/>
  <c r="D262" i="8"/>
  <c r="D259" i="8"/>
  <c r="D258" i="8"/>
  <c r="D257" i="8"/>
  <c r="D256" i="8"/>
  <c r="D255" i="8"/>
  <c r="D254" i="8"/>
  <c r="D252" i="8"/>
  <c r="D248" i="8"/>
  <c r="D247" i="8"/>
  <c r="D246" i="8"/>
  <c r="D245" i="8"/>
  <c r="D244" i="8"/>
  <c r="D243" i="8"/>
  <c r="D240" i="8"/>
  <c r="D239" i="8"/>
  <c r="D238" i="8"/>
  <c r="D236" i="8"/>
  <c r="D235" i="8"/>
  <c r="D232" i="8"/>
  <c r="D231" i="8"/>
  <c r="D230" i="8"/>
  <c r="D229" i="8"/>
  <c r="D228" i="8"/>
  <c r="D227" i="8"/>
  <c r="D226" i="8"/>
  <c r="D223" i="8"/>
  <c r="D221" i="8"/>
  <c r="D220" i="8"/>
  <c r="D219" i="8"/>
  <c r="D218" i="8"/>
  <c r="D217" i="8"/>
  <c r="D214" i="8"/>
  <c r="D213" i="8"/>
  <c r="D212" i="8"/>
  <c r="D211" i="8"/>
  <c r="D209" i="8"/>
  <c r="D206" i="8"/>
  <c r="D205" i="8"/>
  <c r="D204" i="8"/>
  <c r="D203" i="8"/>
  <c r="D201" i="8"/>
  <c r="D198" i="8"/>
  <c r="D196" i="8"/>
  <c r="D195" i="8"/>
  <c r="D194" i="8"/>
  <c r="D193" i="8"/>
  <c r="D192" i="8"/>
  <c r="D191" i="8"/>
  <c r="D188" i="8"/>
  <c r="D187" i="8"/>
  <c r="D186" i="8"/>
  <c r="D183" i="8"/>
  <c r="D182" i="8"/>
  <c r="D178" i="8"/>
  <c r="D177" i="8"/>
  <c r="D176" i="8"/>
  <c r="D175" i="8"/>
  <c r="D174" i="8"/>
  <c r="D171" i="8"/>
  <c r="D169" i="8"/>
  <c r="D168" i="8"/>
  <c r="D166" i="8"/>
  <c r="D165" i="8"/>
  <c r="D161" i="8"/>
  <c r="D160" i="8"/>
  <c r="D157" i="8"/>
  <c r="D151" i="8"/>
  <c r="D150" i="8"/>
  <c r="D149" i="8"/>
  <c r="D148" i="8"/>
  <c r="D146" i="8"/>
  <c r="D143" i="8"/>
  <c r="D142" i="8"/>
  <c r="D139" i="8"/>
  <c r="D135" i="8"/>
  <c r="D134" i="8"/>
  <c r="D133" i="8"/>
  <c r="D130" i="8"/>
  <c r="D129" i="8"/>
  <c r="D126" i="8"/>
  <c r="D120" i="8"/>
  <c r="D119" i="8"/>
  <c r="D118" i="8"/>
  <c r="D116" i="8"/>
  <c r="D111" i="8"/>
  <c r="D110" i="8"/>
  <c r="D109" i="8"/>
  <c r="D107" i="8"/>
  <c r="D106" i="8"/>
  <c r="D104" i="8"/>
  <c r="D99" i="8"/>
  <c r="D98" i="8"/>
  <c r="D97" i="8"/>
  <c r="D93" i="8"/>
  <c r="D92" i="8"/>
  <c r="D91" i="8"/>
  <c r="D90" i="8"/>
  <c r="D89" i="8"/>
  <c r="P95" i="7"/>
  <c r="D85" i="8"/>
  <c r="D84" i="8"/>
  <c r="D83" i="8"/>
  <c r="D81" i="8"/>
  <c r="D80" i="8"/>
  <c r="D77" i="8"/>
  <c r="D76" i="8"/>
  <c r="D74" i="8"/>
  <c r="D73" i="8"/>
  <c r="D71" i="8"/>
  <c r="D69" i="8"/>
  <c r="D65" i="8"/>
  <c r="D64" i="8"/>
  <c r="D62" i="8"/>
  <c r="D61" i="8"/>
  <c r="D57" i="8"/>
  <c r="D56" i="8"/>
  <c r="D53" i="8"/>
  <c r="D52" i="8"/>
  <c r="D51" i="8"/>
  <c r="D48" i="8"/>
  <c r="D46" i="8"/>
  <c r="D45" i="8"/>
  <c r="D44" i="8"/>
  <c r="D43" i="8"/>
  <c r="D39" i="8"/>
  <c r="D38" i="8"/>
  <c r="D37" i="8"/>
  <c r="D36" i="8"/>
  <c r="D33" i="8"/>
  <c r="D30" i="8"/>
  <c r="D29" i="8"/>
  <c r="D28" i="8"/>
  <c r="D27" i="8"/>
  <c r="D26" i="8"/>
  <c r="D25" i="8"/>
  <c r="D21" i="8"/>
  <c r="D19" i="8"/>
  <c r="D18" i="8"/>
  <c r="A18" i="7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D17" i="8"/>
  <c r="C13" i="7"/>
  <c r="D13" i="7" s="1"/>
  <c r="E13" i="7" s="1"/>
  <c r="F13" i="7" s="1"/>
  <c r="G13" i="7" s="1"/>
  <c r="H13" i="7" s="1"/>
  <c r="I13" i="7" s="1"/>
  <c r="J13" i="7" s="1"/>
  <c r="K13" i="7" s="1"/>
  <c r="L13" i="7" s="1"/>
  <c r="M13" i="7" s="1"/>
  <c r="N13" i="7" s="1"/>
  <c r="O13" i="7" s="1"/>
  <c r="P13" i="7" s="1"/>
  <c r="Q13" i="7" s="1"/>
  <c r="D492" i="7"/>
  <c r="D489" i="7"/>
  <c r="D488" i="7"/>
  <c r="D487" i="7"/>
  <c r="D485" i="7"/>
  <c r="P476" i="6"/>
  <c r="D475" i="7"/>
  <c r="D472" i="7"/>
  <c r="D471" i="7"/>
  <c r="D469" i="7"/>
  <c r="D468" i="7"/>
  <c r="D467" i="7"/>
  <c r="D466" i="7"/>
  <c r="D465" i="7"/>
  <c r="D464" i="7"/>
  <c r="D463" i="7"/>
  <c r="D462" i="7"/>
  <c r="D461" i="7"/>
  <c r="D460" i="7"/>
  <c r="D458" i="7"/>
  <c r="D457" i="7"/>
  <c r="D456" i="7"/>
  <c r="D455" i="7"/>
  <c r="D452" i="7"/>
  <c r="D451" i="7"/>
  <c r="D450" i="7"/>
  <c r="D449" i="7"/>
  <c r="D448" i="7"/>
  <c r="D446" i="7"/>
  <c r="D445" i="7"/>
  <c r="D444" i="7"/>
  <c r="D443" i="7"/>
  <c r="D441" i="7"/>
  <c r="D440" i="7"/>
  <c r="D439" i="7"/>
  <c r="D438" i="7"/>
  <c r="D437" i="7"/>
  <c r="D435" i="7"/>
  <c r="D434" i="7"/>
  <c r="D433" i="7"/>
  <c r="D432" i="7"/>
  <c r="D431" i="7"/>
  <c r="D428" i="7"/>
  <c r="D427" i="7"/>
  <c r="D426" i="7"/>
  <c r="D425" i="7"/>
  <c r="D423" i="7"/>
  <c r="D422" i="7"/>
  <c r="D420" i="7"/>
  <c r="D419" i="7"/>
  <c r="D418" i="7"/>
  <c r="D417" i="7"/>
  <c r="D416" i="7"/>
  <c r="D414" i="7"/>
  <c r="D407" i="7"/>
  <c r="D405" i="7"/>
  <c r="D404" i="7"/>
  <c r="D402" i="7"/>
  <c r="D401" i="7"/>
  <c r="D400" i="7"/>
  <c r="D399" i="7"/>
  <c r="D397" i="7"/>
  <c r="D396" i="7"/>
  <c r="D393" i="7"/>
  <c r="D392" i="7"/>
  <c r="D391" i="7"/>
  <c r="D390" i="7"/>
  <c r="D389" i="7"/>
  <c r="D388" i="7"/>
  <c r="D387" i="7"/>
  <c r="D386" i="7"/>
  <c r="D385" i="7"/>
  <c r="D382" i="7"/>
  <c r="D381" i="7"/>
  <c r="D380" i="7"/>
  <c r="D379" i="7"/>
  <c r="D377" i="7"/>
  <c r="D376" i="7"/>
  <c r="D373" i="7"/>
  <c r="D372" i="7"/>
  <c r="D370" i="7"/>
  <c r="D360" i="7"/>
  <c r="D359" i="7"/>
  <c r="D355" i="7"/>
  <c r="D354" i="7"/>
  <c r="D351" i="7"/>
  <c r="D350" i="7"/>
  <c r="D345" i="7"/>
  <c r="D342" i="7"/>
  <c r="D341" i="7"/>
  <c r="D336" i="7"/>
  <c r="D335" i="7"/>
  <c r="D331" i="7"/>
  <c r="D329" i="7"/>
  <c r="D326" i="7"/>
  <c r="D325" i="7"/>
  <c r="D320" i="7"/>
  <c r="D319" i="7"/>
  <c r="D318" i="7"/>
  <c r="D315" i="7"/>
  <c r="D313" i="7"/>
  <c r="D310" i="7"/>
  <c r="D309" i="7"/>
  <c r="D304" i="7"/>
  <c r="D303" i="7"/>
  <c r="D300" i="7"/>
  <c r="D297" i="7"/>
  <c r="D294" i="7"/>
  <c r="D293" i="7"/>
  <c r="D288" i="7"/>
  <c r="D287" i="7"/>
  <c r="D286" i="7"/>
  <c r="D281" i="7"/>
  <c r="D280" i="7"/>
  <c r="D275" i="7"/>
  <c r="D274" i="7"/>
  <c r="D272" i="7"/>
  <c r="D271" i="7"/>
  <c r="D267" i="7"/>
  <c r="D265" i="7"/>
  <c r="D264" i="7"/>
  <c r="D262" i="7"/>
  <c r="D259" i="7"/>
  <c r="D257" i="7"/>
  <c r="D256" i="7"/>
  <c r="D255" i="7"/>
  <c r="D254" i="7"/>
  <c r="D249" i="7"/>
  <c r="D247" i="7"/>
  <c r="D246" i="7"/>
  <c r="D245" i="7"/>
  <c r="D244" i="7"/>
  <c r="D243" i="7"/>
  <c r="D240" i="7"/>
  <c r="D239" i="7"/>
  <c r="D238" i="7"/>
  <c r="D237" i="7"/>
  <c r="D235" i="7"/>
  <c r="D232" i="7"/>
  <c r="D231" i="7"/>
  <c r="D230" i="7"/>
  <c r="D229" i="7"/>
  <c r="D227" i="7"/>
  <c r="D226" i="7"/>
  <c r="D223" i="7"/>
  <c r="D222" i="7"/>
  <c r="D221" i="7"/>
  <c r="D220" i="7"/>
  <c r="D219" i="7"/>
  <c r="D217" i="7"/>
  <c r="D214" i="7"/>
  <c r="D213" i="7"/>
  <c r="D212" i="7"/>
  <c r="D211" i="7"/>
  <c r="D210" i="7"/>
  <c r="D209" i="7"/>
  <c r="D206" i="7"/>
  <c r="D205" i="7"/>
  <c r="D204" i="7"/>
  <c r="D202" i="7"/>
  <c r="D201" i="7"/>
  <c r="D198" i="7"/>
  <c r="D196" i="7"/>
  <c r="D195" i="7"/>
  <c r="D194" i="7"/>
  <c r="D193" i="7"/>
  <c r="D192" i="7"/>
  <c r="D187" i="7"/>
  <c r="D186" i="7"/>
  <c r="D185" i="7"/>
  <c r="D184" i="7"/>
  <c r="D183" i="7"/>
  <c r="D182" i="7"/>
  <c r="D179" i="7"/>
  <c r="D177" i="7"/>
  <c r="D175" i="7"/>
  <c r="D174" i="7"/>
  <c r="D171" i="7"/>
  <c r="D170" i="7"/>
  <c r="D169" i="7"/>
  <c r="D168" i="7"/>
  <c r="D167" i="7"/>
  <c r="D165" i="7"/>
  <c r="D162" i="7"/>
  <c r="D161" i="7"/>
  <c r="D159" i="7"/>
  <c r="D158" i="7"/>
  <c r="D157" i="7"/>
  <c r="D152" i="7"/>
  <c r="D151" i="7"/>
  <c r="D150" i="7"/>
  <c r="D149" i="7"/>
  <c r="D146" i="7"/>
  <c r="D143" i="7"/>
  <c r="D141" i="7"/>
  <c r="D140" i="7"/>
  <c r="D139" i="7"/>
  <c r="D136" i="7"/>
  <c r="D135" i="7"/>
  <c r="D134" i="7"/>
  <c r="D130" i="7"/>
  <c r="D129" i="7"/>
  <c r="D128" i="7"/>
  <c r="D127" i="7"/>
  <c r="D126" i="7"/>
  <c r="D122" i="7"/>
  <c r="D121" i="7"/>
  <c r="D120" i="7"/>
  <c r="D118" i="7"/>
  <c r="D116" i="7"/>
  <c r="D112" i="7"/>
  <c r="D111" i="7"/>
  <c r="D109" i="7"/>
  <c r="D108" i="7"/>
  <c r="D107" i="7"/>
  <c r="D106" i="7"/>
  <c r="D105" i="7"/>
  <c r="D100" i="7"/>
  <c r="D99" i="7"/>
  <c r="D97" i="7"/>
  <c r="D94" i="7"/>
  <c r="D93" i="7"/>
  <c r="D92" i="7"/>
  <c r="D91" i="7"/>
  <c r="D90" i="7"/>
  <c r="D88" i="7"/>
  <c r="D85" i="7"/>
  <c r="D84" i="7"/>
  <c r="D82" i="7"/>
  <c r="D81" i="7"/>
  <c r="D80" i="7"/>
  <c r="D77" i="7"/>
  <c r="D75" i="7"/>
  <c r="D73" i="7"/>
  <c r="D72" i="7"/>
  <c r="D69" i="7"/>
  <c r="D66" i="7"/>
  <c r="D65" i="7"/>
  <c r="D64" i="7"/>
  <c r="D63" i="7"/>
  <c r="D62" i="7"/>
  <c r="D57" i="7"/>
  <c r="D56" i="7"/>
  <c r="D54" i="7"/>
  <c r="D53" i="7"/>
  <c r="D52" i="7"/>
  <c r="D51" i="7"/>
  <c r="D48" i="7"/>
  <c r="D47" i="7"/>
  <c r="D45" i="7"/>
  <c r="D44" i="7"/>
  <c r="D42" i="7"/>
  <c r="D39" i="7"/>
  <c r="D38" i="7"/>
  <c r="D36" i="7"/>
  <c r="D35" i="7"/>
  <c r="D33" i="7"/>
  <c r="D30" i="7"/>
  <c r="D27" i="7"/>
  <c r="D26" i="7"/>
  <c r="D25" i="7"/>
  <c r="D20" i="7"/>
  <c r="D19" i="7"/>
  <c r="D18" i="7"/>
  <c r="A18" i="6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C13" i="6"/>
  <c r="D13" i="6" s="1"/>
  <c r="E13" i="6" s="1"/>
  <c r="F13" i="6" s="1"/>
  <c r="G13" i="6" s="1"/>
  <c r="H13" i="6" s="1"/>
  <c r="I13" i="6" s="1"/>
  <c r="J13" i="6" s="1"/>
  <c r="K13" i="6" s="1"/>
  <c r="L13" i="6" s="1"/>
  <c r="M13" i="6" s="1"/>
  <c r="N13" i="6" s="1"/>
  <c r="O13" i="6" s="1"/>
  <c r="P13" i="6" s="1"/>
  <c r="Q13" i="6" s="1"/>
  <c r="D489" i="6"/>
  <c r="D488" i="6"/>
  <c r="D486" i="6"/>
  <c r="D485" i="6"/>
  <c r="D471" i="6"/>
  <c r="D470" i="6"/>
  <c r="D468" i="6"/>
  <c r="D467" i="6"/>
  <c r="D466" i="6"/>
  <c r="D465" i="6"/>
  <c r="D464" i="6"/>
  <c r="D463" i="6"/>
  <c r="D462" i="6"/>
  <c r="D461" i="6"/>
  <c r="D459" i="6"/>
  <c r="D458" i="6"/>
  <c r="D457" i="6"/>
  <c r="D456" i="6"/>
  <c r="D455" i="6"/>
  <c r="D452" i="6"/>
  <c r="D451" i="6"/>
  <c r="D450" i="6"/>
  <c r="D449" i="6"/>
  <c r="D447" i="6"/>
  <c r="D446" i="6"/>
  <c r="D445" i="6"/>
  <c r="D444" i="6"/>
  <c r="D443" i="6"/>
  <c r="D442" i="6"/>
  <c r="D441" i="6"/>
  <c r="D440" i="6"/>
  <c r="D438" i="6"/>
  <c r="D437" i="6"/>
  <c r="D436" i="6"/>
  <c r="D435" i="6"/>
  <c r="D434" i="6"/>
  <c r="D433" i="6"/>
  <c r="D432" i="6"/>
  <c r="D431" i="6"/>
  <c r="D428" i="6"/>
  <c r="D426" i="6"/>
  <c r="D425" i="6"/>
  <c r="D424" i="6"/>
  <c r="D423" i="6"/>
  <c r="D422" i="6"/>
  <c r="D421" i="6"/>
  <c r="D420" i="6"/>
  <c r="D419" i="6"/>
  <c r="D418" i="6"/>
  <c r="D417" i="6"/>
  <c r="D415" i="6"/>
  <c r="D414" i="6"/>
  <c r="D407" i="6"/>
  <c r="D406" i="6"/>
  <c r="D405" i="6"/>
  <c r="D404" i="6"/>
  <c r="D403" i="6"/>
  <c r="D401" i="6"/>
  <c r="D400" i="6"/>
  <c r="D399" i="6"/>
  <c r="D398" i="6"/>
  <c r="D397" i="6"/>
  <c r="D396" i="6"/>
  <c r="D395" i="6"/>
  <c r="D394" i="6"/>
  <c r="D393" i="6"/>
  <c r="D392" i="6"/>
  <c r="D390" i="6"/>
  <c r="D389" i="6"/>
  <c r="D388" i="6"/>
  <c r="D387" i="6"/>
  <c r="D386" i="6"/>
  <c r="D385" i="6"/>
  <c r="D384" i="6"/>
  <c r="D383" i="6"/>
  <c r="D382" i="6"/>
  <c r="D381" i="6"/>
  <c r="D379" i="6"/>
  <c r="D378" i="6"/>
  <c r="D377" i="6"/>
  <c r="D376" i="6"/>
  <c r="D375" i="6"/>
  <c r="D374" i="6"/>
  <c r="D373" i="6"/>
  <c r="D372" i="6"/>
  <c r="D370" i="6"/>
  <c r="D361" i="6"/>
  <c r="D360" i="6"/>
  <c r="D359" i="6"/>
  <c r="D356" i="6"/>
  <c r="D355" i="6"/>
  <c r="D354" i="6"/>
  <c r="D351" i="6"/>
  <c r="D349" i="6"/>
  <c r="P347" i="5"/>
  <c r="D346" i="6"/>
  <c r="D345" i="6"/>
  <c r="D342" i="6"/>
  <c r="D341" i="6"/>
  <c r="D340" i="6"/>
  <c r="D339" i="6"/>
  <c r="D336" i="6"/>
  <c r="D335" i="6"/>
  <c r="D330" i="6"/>
  <c r="D329" i="6"/>
  <c r="D326" i="6"/>
  <c r="D324" i="6"/>
  <c r="D321" i="6"/>
  <c r="D320" i="6"/>
  <c r="D319" i="6"/>
  <c r="D314" i="6"/>
  <c r="D313" i="6"/>
  <c r="D310" i="6"/>
  <c r="D308" i="6"/>
  <c r="D305" i="6"/>
  <c r="D304" i="6"/>
  <c r="D303" i="6"/>
  <c r="D300" i="6"/>
  <c r="D298" i="6"/>
  <c r="D297" i="6"/>
  <c r="D294" i="6"/>
  <c r="D293" i="6"/>
  <c r="D292" i="6"/>
  <c r="D289" i="6"/>
  <c r="D288" i="6"/>
  <c r="D287" i="6"/>
  <c r="D286" i="6"/>
  <c r="D282" i="6"/>
  <c r="D281" i="6"/>
  <c r="D280" i="6"/>
  <c r="D275" i="6"/>
  <c r="D272" i="6"/>
  <c r="D271" i="6"/>
  <c r="D266" i="6"/>
  <c r="D265" i="6"/>
  <c r="D264" i="6"/>
  <c r="D263" i="6"/>
  <c r="D259" i="6"/>
  <c r="D258" i="6"/>
  <c r="D257" i="6"/>
  <c r="D256" i="6"/>
  <c r="D254" i="6"/>
  <c r="D249" i="6"/>
  <c r="D248" i="6"/>
  <c r="D247" i="6"/>
  <c r="D244" i="6"/>
  <c r="D243" i="6"/>
  <c r="D240" i="6"/>
  <c r="D238" i="6"/>
  <c r="D237" i="6"/>
  <c r="D236" i="6"/>
  <c r="D235" i="6"/>
  <c r="D232" i="6"/>
  <c r="D231" i="6"/>
  <c r="D230" i="6"/>
  <c r="D229" i="6"/>
  <c r="D228" i="6"/>
  <c r="D226" i="6"/>
  <c r="D223" i="6"/>
  <c r="D222" i="6"/>
  <c r="D220" i="6"/>
  <c r="D219" i="6"/>
  <c r="D218" i="6"/>
  <c r="D217" i="6"/>
  <c r="D214" i="6"/>
  <c r="D213" i="6"/>
  <c r="D211" i="6"/>
  <c r="D210" i="6"/>
  <c r="D206" i="6"/>
  <c r="D204" i="6"/>
  <c r="D203" i="6"/>
  <c r="D202" i="6"/>
  <c r="D201" i="6"/>
  <c r="D198" i="6"/>
  <c r="D197" i="6"/>
  <c r="D196" i="6"/>
  <c r="D195" i="6"/>
  <c r="D194" i="6"/>
  <c r="D192" i="6"/>
  <c r="D191" i="6"/>
  <c r="D188" i="6"/>
  <c r="D187" i="6"/>
  <c r="D186" i="6"/>
  <c r="D185" i="6"/>
  <c r="D184" i="6"/>
  <c r="D183" i="6"/>
  <c r="D182" i="6"/>
  <c r="D179" i="6"/>
  <c r="D178" i="6"/>
  <c r="D177" i="6"/>
  <c r="D176" i="6"/>
  <c r="D174" i="6"/>
  <c r="D171" i="6"/>
  <c r="D170" i="6"/>
  <c r="D168" i="6"/>
  <c r="D167" i="6"/>
  <c r="D166" i="6"/>
  <c r="D165" i="6"/>
  <c r="D162" i="6"/>
  <c r="D161" i="6"/>
  <c r="D159" i="6"/>
  <c r="D158" i="6"/>
  <c r="D157" i="6"/>
  <c r="D152" i="6"/>
  <c r="D151" i="6"/>
  <c r="D150" i="6"/>
  <c r="D149" i="6"/>
  <c r="D148" i="6"/>
  <c r="D147" i="6"/>
  <c r="D146" i="6"/>
  <c r="D143" i="6"/>
  <c r="D140" i="6"/>
  <c r="D139" i="6"/>
  <c r="D136" i="6"/>
  <c r="D135" i="6"/>
  <c r="D134" i="6"/>
  <c r="D133" i="6"/>
  <c r="D130" i="6"/>
  <c r="D129" i="6"/>
  <c r="D128" i="6"/>
  <c r="D127" i="6"/>
  <c r="D122" i="6"/>
  <c r="D120" i="6"/>
  <c r="D116" i="6"/>
  <c r="D113" i="6"/>
  <c r="D112" i="6"/>
  <c r="D111" i="6"/>
  <c r="D109" i="6"/>
  <c r="D108" i="6"/>
  <c r="D106" i="6"/>
  <c r="D105" i="6"/>
  <c r="D101" i="6"/>
  <c r="D100" i="6"/>
  <c r="D99" i="6"/>
  <c r="D98" i="6"/>
  <c r="D97" i="6"/>
  <c r="D94" i="6"/>
  <c r="D92" i="6"/>
  <c r="D91" i="6"/>
  <c r="D90" i="6"/>
  <c r="D89" i="6"/>
  <c r="D88" i="6"/>
  <c r="D85" i="6"/>
  <c r="D84" i="6"/>
  <c r="D83" i="6"/>
  <c r="D82" i="6"/>
  <c r="D77" i="6"/>
  <c r="D75" i="6"/>
  <c r="D74" i="6"/>
  <c r="D73" i="6"/>
  <c r="D72" i="6"/>
  <c r="D71" i="6"/>
  <c r="D69" i="6"/>
  <c r="D66" i="6"/>
  <c r="D65" i="6"/>
  <c r="D64" i="6"/>
  <c r="D63" i="6"/>
  <c r="D62" i="6"/>
  <c r="D61" i="6"/>
  <c r="D60" i="6"/>
  <c r="D57" i="6"/>
  <c r="D56" i="6"/>
  <c r="D55" i="6"/>
  <c r="D54" i="6"/>
  <c r="D53" i="6"/>
  <c r="D52" i="6"/>
  <c r="D51" i="6"/>
  <c r="D48" i="6"/>
  <c r="D47" i="6"/>
  <c r="D46" i="6"/>
  <c r="D45" i="6"/>
  <c r="D44" i="6"/>
  <c r="D43" i="6"/>
  <c r="D42" i="6"/>
  <c r="D39" i="6"/>
  <c r="D38" i="6"/>
  <c r="D37" i="6"/>
  <c r="D36" i="6"/>
  <c r="D35" i="6"/>
  <c r="D34" i="6"/>
  <c r="D33" i="6"/>
  <c r="D30" i="6"/>
  <c r="D29" i="6"/>
  <c r="D28" i="6"/>
  <c r="D27" i="6"/>
  <c r="D25" i="6"/>
  <c r="D24" i="6"/>
  <c r="P22" i="5"/>
  <c r="D21" i="6"/>
  <c r="D20" i="6"/>
  <c r="D19" i="6"/>
  <c r="D18" i="6"/>
  <c r="A18" i="5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D17" i="6"/>
  <c r="C13" i="5"/>
  <c r="D13" i="5" s="1"/>
  <c r="E13" i="5" s="1"/>
  <c r="F13" i="5" s="1"/>
  <c r="G13" i="5" s="1"/>
  <c r="H13" i="5" s="1"/>
  <c r="I13" i="5" s="1"/>
  <c r="J13" i="5" s="1"/>
  <c r="K13" i="5" s="1"/>
  <c r="L13" i="5" s="1"/>
  <c r="M13" i="5" s="1"/>
  <c r="N13" i="5" s="1"/>
  <c r="O13" i="5" s="1"/>
  <c r="P13" i="5" s="1"/>
  <c r="Q13" i="5" s="1"/>
  <c r="Q476" i="5" l="1"/>
  <c r="D347" i="5"/>
  <c r="Q347" i="8"/>
  <c r="Q347" i="5"/>
  <c r="Q347" i="6"/>
  <c r="Q352" i="6"/>
  <c r="Q311" i="6"/>
  <c r="Q332" i="6"/>
  <c r="Q306" i="6"/>
  <c r="Q290" i="5"/>
  <c r="Q22" i="6"/>
  <c r="Q144" i="6"/>
  <c r="Q476" i="6"/>
  <c r="Q215" i="6"/>
  <c r="Q163" i="6"/>
  <c r="Q316" i="6"/>
  <c r="Q337" i="6"/>
  <c r="Q86" i="6"/>
  <c r="Q95" i="7"/>
  <c r="Q357" i="6"/>
  <c r="Q131" i="6"/>
  <c r="Q224" i="7"/>
  <c r="Q268" i="6"/>
  <c r="Q276" i="7"/>
  <c r="Q137" i="6"/>
  <c r="Q172" i="6"/>
  <c r="Q86" i="7"/>
  <c r="Q316" i="7"/>
  <c r="Q316" i="8"/>
  <c r="D476" i="8"/>
  <c r="P482" i="6"/>
  <c r="Q301" i="5"/>
  <c r="Q357" i="5"/>
  <c r="D337" i="5"/>
  <c r="D476" i="5"/>
  <c r="D207" i="5"/>
  <c r="D131" i="5"/>
  <c r="Q67" i="5"/>
  <c r="D102" i="5"/>
  <c r="Q224" i="5"/>
  <c r="D114" i="5"/>
  <c r="D137" i="6"/>
  <c r="Q189" i="5"/>
  <c r="D137" i="5"/>
  <c r="Q172" i="5"/>
  <c r="Q153" i="5"/>
  <c r="Q180" i="5"/>
  <c r="D260" i="5"/>
  <c r="D490" i="5"/>
  <c r="D67" i="5"/>
  <c r="Q343" i="5"/>
  <c r="Q490" i="5"/>
  <c r="Q31" i="5"/>
  <c r="Q207" i="5"/>
  <c r="Q22" i="5"/>
  <c r="Q78" i="5"/>
  <c r="Q86" i="5"/>
  <c r="D290" i="5"/>
  <c r="Q58" i="5"/>
  <c r="D102" i="6"/>
  <c r="Q137" i="5"/>
  <c r="Q199" i="6"/>
  <c r="P306" i="7"/>
  <c r="P332" i="7"/>
  <c r="P347" i="7"/>
  <c r="P352" i="7"/>
  <c r="D31" i="5"/>
  <c r="Q408" i="6"/>
  <c r="Q207" i="7"/>
  <c r="Q114" i="5"/>
  <c r="P290" i="5"/>
  <c r="Q473" i="7"/>
  <c r="D86" i="5"/>
  <c r="Q102" i="5"/>
  <c r="P153" i="5"/>
  <c r="D268" i="5"/>
  <c r="D352" i="5"/>
  <c r="Q260" i="7"/>
  <c r="D95" i="5"/>
  <c r="Q241" i="5"/>
  <c r="Q311" i="5"/>
  <c r="Q49" i="7"/>
  <c r="Q58" i="7"/>
  <c r="P114" i="5"/>
  <c r="P40" i="5"/>
  <c r="Q40" i="5"/>
  <c r="Q316" i="5"/>
  <c r="Q58" i="6"/>
  <c r="Q180" i="6"/>
  <c r="Q144" i="5"/>
  <c r="P172" i="5"/>
  <c r="D58" i="5"/>
  <c r="D215" i="5"/>
  <c r="Q322" i="5"/>
  <c r="Q352" i="7"/>
  <c r="Q357" i="7"/>
  <c r="D78" i="5"/>
  <c r="Q95" i="5"/>
  <c r="D180" i="5"/>
  <c r="Q306" i="5"/>
  <c r="D357" i="5"/>
  <c r="Q67" i="6"/>
  <c r="Q327" i="7"/>
  <c r="Q337" i="7"/>
  <c r="D250" i="5"/>
  <c r="D172" i="5"/>
  <c r="P58" i="6"/>
  <c r="Q189" i="6"/>
  <c r="Q241" i="6"/>
  <c r="Q40" i="7"/>
  <c r="Q295" i="7"/>
  <c r="P357" i="5"/>
  <c r="Q114" i="6"/>
  <c r="P144" i="6"/>
  <c r="Q290" i="6"/>
  <c r="Q290" i="7"/>
  <c r="D40" i="5"/>
  <c r="Q233" i="5"/>
  <c r="P86" i="6"/>
  <c r="P131" i="6"/>
  <c r="P429" i="6"/>
  <c r="Q172" i="7"/>
  <c r="Q189" i="7"/>
  <c r="D49" i="5"/>
  <c r="Q131" i="5"/>
  <c r="Q199" i="5"/>
  <c r="Q301" i="6"/>
  <c r="P332" i="6"/>
  <c r="Q22" i="7"/>
  <c r="P22" i="7"/>
  <c r="Q241" i="7"/>
  <c r="P352" i="8"/>
  <c r="D199" i="5"/>
  <c r="P163" i="6"/>
  <c r="Q306" i="7"/>
  <c r="Q311" i="7"/>
  <c r="Q260" i="8"/>
  <c r="Q408" i="5"/>
  <c r="Q429" i="5"/>
  <c r="P95" i="6"/>
  <c r="Q322" i="6"/>
  <c r="Q490" i="6"/>
  <c r="Q250" i="7"/>
  <c r="P347" i="8"/>
  <c r="D306" i="5"/>
  <c r="Q207" i="6"/>
  <c r="D309" i="6"/>
  <c r="P224" i="5"/>
  <c r="Q327" i="5"/>
  <c r="P215" i="6"/>
  <c r="Q453" i="6"/>
  <c r="P295" i="7"/>
  <c r="Q322" i="7"/>
  <c r="P131" i="5"/>
  <c r="Q352" i="5"/>
  <c r="D362" i="6"/>
  <c r="Q78" i="7"/>
  <c r="P290" i="7"/>
  <c r="P453" i="7"/>
  <c r="Q49" i="5"/>
  <c r="P67" i="5"/>
  <c r="Q260" i="5"/>
  <c r="D290" i="6"/>
  <c r="P306" i="5"/>
  <c r="Q337" i="5"/>
  <c r="Q362" i="5"/>
  <c r="P40" i="6"/>
  <c r="Q327" i="6"/>
  <c r="Q31" i="7"/>
  <c r="P153" i="7"/>
  <c r="Q233" i="7"/>
  <c r="P180" i="8"/>
  <c r="P337" i="8"/>
  <c r="P362" i="8"/>
  <c r="P260" i="8"/>
  <c r="Q362" i="8"/>
  <c r="P357" i="8"/>
  <c r="P453" i="8"/>
  <c r="P480" i="8" s="1"/>
  <c r="Q102" i="8"/>
  <c r="Q131" i="8"/>
  <c r="P224" i="8"/>
  <c r="P290" i="8"/>
  <c r="Q180" i="8"/>
  <c r="Q327" i="8"/>
  <c r="Q306" i="8"/>
  <c r="P137" i="8"/>
  <c r="Q207" i="8"/>
  <c r="P144" i="8"/>
  <c r="Q482" i="8"/>
  <c r="Q163" i="8"/>
  <c r="Q352" i="8"/>
  <c r="Q429" i="8"/>
  <c r="Q479" i="8" s="1"/>
  <c r="Q40" i="8"/>
  <c r="Q215" i="8"/>
  <c r="P250" i="8"/>
  <c r="Q189" i="8"/>
  <c r="Q137" i="8"/>
  <c r="P233" i="8"/>
  <c r="Q284" i="8"/>
  <c r="Q301" i="8"/>
  <c r="Q78" i="8"/>
  <c r="Q233" i="8"/>
  <c r="P276" i="8"/>
  <c r="Q473" i="8"/>
  <c r="Q268" i="8"/>
  <c r="Q290" i="8"/>
  <c r="Q357" i="8"/>
  <c r="Q67" i="8"/>
  <c r="Q114" i="8"/>
  <c r="Q144" i="8"/>
  <c r="Q199" i="8"/>
  <c r="P316" i="8"/>
  <c r="P322" i="8"/>
  <c r="P207" i="8"/>
  <c r="Q322" i="8"/>
  <c r="Q408" i="8"/>
  <c r="P332" i="8"/>
  <c r="Q22" i="8"/>
  <c r="P172" i="8"/>
  <c r="Q295" i="8"/>
  <c r="Q311" i="8"/>
  <c r="Q332" i="8"/>
  <c r="Q337" i="8"/>
  <c r="P268" i="8"/>
  <c r="P306" i="8"/>
  <c r="A99" i="5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396" i="5" s="1"/>
  <c r="A397" i="5" s="1"/>
  <c r="A398" i="5" s="1"/>
  <c r="A399" i="5" s="1"/>
  <c r="A400" i="5" s="1"/>
  <c r="A401" i="5" s="1"/>
  <c r="A402" i="5" s="1"/>
  <c r="A403" i="5" s="1"/>
  <c r="A404" i="5" s="1"/>
  <c r="A405" i="5" s="1"/>
  <c r="A406" i="5" s="1"/>
  <c r="A407" i="5" s="1"/>
  <c r="A408" i="5" s="1"/>
  <c r="A409" i="5" s="1"/>
  <c r="A410" i="5" s="1"/>
  <c r="A411" i="5" s="1"/>
  <c r="A412" i="5" s="1"/>
  <c r="A413" i="5" s="1"/>
  <c r="A414" i="5" s="1"/>
  <c r="A415" i="5" s="1"/>
  <c r="A416" i="5" s="1"/>
  <c r="A417" i="5" s="1"/>
  <c r="A418" i="5" s="1"/>
  <c r="A419" i="5" s="1"/>
  <c r="A420" i="5" s="1"/>
  <c r="A421" i="5" s="1"/>
  <c r="A422" i="5" s="1"/>
  <c r="A423" i="5" s="1"/>
  <c r="A424" i="5" s="1"/>
  <c r="A425" i="5" s="1"/>
  <c r="A426" i="5" s="1"/>
  <c r="A427" i="5" s="1"/>
  <c r="A428" i="5" s="1"/>
  <c r="A429" i="5" s="1"/>
  <c r="A430" i="5" s="1"/>
  <c r="A431" i="5" s="1"/>
  <c r="A432" i="5" s="1"/>
  <c r="A433" i="5" s="1"/>
  <c r="A434" i="5" s="1"/>
  <c r="A435" i="5" s="1"/>
  <c r="A436" i="5" s="1"/>
  <c r="A437" i="5" s="1"/>
  <c r="A438" i="5" s="1"/>
  <c r="A439" i="5" s="1"/>
  <c r="A440" i="5" s="1"/>
  <c r="A441" i="5" s="1"/>
  <c r="A442" i="5" s="1"/>
  <c r="A443" i="5" s="1"/>
  <c r="A444" i="5" s="1"/>
  <c r="A445" i="5" s="1"/>
  <c r="A446" i="5" s="1"/>
  <c r="A447" i="5" s="1"/>
  <c r="A448" i="5" s="1"/>
  <c r="A449" i="5" s="1"/>
  <c r="A450" i="5" s="1"/>
  <c r="A451" i="5" s="1"/>
  <c r="A452" i="5" s="1"/>
  <c r="A453" i="5" s="1"/>
  <c r="A454" i="5" s="1"/>
  <c r="A455" i="5" s="1"/>
  <c r="A456" i="5" s="1"/>
  <c r="A457" i="5" s="1"/>
  <c r="A458" i="5" s="1"/>
  <c r="A459" i="5" s="1"/>
  <c r="A460" i="5" s="1"/>
  <c r="A461" i="5" s="1"/>
  <c r="A462" i="5" s="1"/>
  <c r="A463" i="5" s="1"/>
  <c r="A464" i="5" s="1"/>
  <c r="A465" i="5" s="1"/>
  <c r="A466" i="5" s="1"/>
  <c r="A467" i="5" s="1"/>
  <c r="A468" i="5" s="1"/>
  <c r="A469" i="5" s="1"/>
  <c r="A470" i="5" s="1"/>
  <c r="A471" i="5" s="1"/>
  <c r="A472" i="5" s="1"/>
  <c r="A473" i="5" s="1"/>
  <c r="A474" i="5" s="1"/>
  <c r="A475" i="5" s="1"/>
  <c r="A476" i="5" s="1"/>
  <c r="A477" i="5" s="1"/>
  <c r="A478" i="5" s="1"/>
  <c r="A479" i="5" s="1"/>
  <c r="A480" i="5" s="1"/>
  <c r="A481" i="5" s="1"/>
  <c r="A482" i="5" s="1"/>
  <c r="A483" i="5" s="1"/>
  <c r="A484" i="5" s="1"/>
  <c r="A485" i="5" s="1"/>
  <c r="A486" i="5" s="1"/>
  <c r="A487" i="5" s="1"/>
  <c r="A488" i="5" s="1"/>
  <c r="A489" i="5" s="1"/>
  <c r="A490" i="5" s="1"/>
  <c r="A491" i="5" s="1"/>
  <c r="A100" i="5"/>
  <c r="D58" i="6"/>
  <c r="A99" i="6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A369" i="6" s="1"/>
  <c r="A370" i="6" s="1"/>
  <c r="A371" i="6" s="1"/>
  <c r="A372" i="6" s="1"/>
  <c r="A373" i="6" s="1"/>
  <c r="A374" i="6" s="1"/>
  <c r="A375" i="6" s="1"/>
  <c r="A376" i="6" s="1"/>
  <c r="A377" i="6" s="1"/>
  <c r="A378" i="6" s="1"/>
  <c r="A379" i="6" s="1"/>
  <c r="A380" i="6" s="1"/>
  <c r="A381" i="6" s="1"/>
  <c r="A382" i="6" s="1"/>
  <c r="A383" i="6" s="1"/>
  <c r="A384" i="6" s="1"/>
  <c r="A385" i="6" s="1"/>
  <c r="A386" i="6" s="1"/>
  <c r="A387" i="6" s="1"/>
  <c r="A388" i="6" s="1"/>
  <c r="A389" i="6" s="1"/>
  <c r="A390" i="6" s="1"/>
  <c r="A391" i="6" s="1"/>
  <c r="A392" i="6" s="1"/>
  <c r="A393" i="6" s="1"/>
  <c r="A394" i="6" s="1"/>
  <c r="A395" i="6" s="1"/>
  <c r="A396" i="6" s="1"/>
  <c r="A397" i="6" s="1"/>
  <c r="A398" i="6" s="1"/>
  <c r="A399" i="6" s="1"/>
  <c r="A400" i="6" s="1"/>
  <c r="A401" i="6" s="1"/>
  <c r="A402" i="6" s="1"/>
  <c r="A403" i="6" s="1"/>
  <c r="A404" i="6" s="1"/>
  <c r="A405" i="6" s="1"/>
  <c r="A406" i="6" s="1"/>
  <c r="A407" i="6" s="1"/>
  <c r="A408" i="6" s="1"/>
  <c r="A409" i="6" s="1"/>
  <c r="A410" i="6" s="1"/>
  <c r="A411" i="6" s="1"/>
  <c r="A412" i="6" s="1"/>
  <c r="A413" i="6" s="1"/>
  <c r="A414" i="6" s="1"/>
  <c r="A415" i="6" s="1"/>
  <c r="A416" i="6" s="1"/>
  <c r="A417" i="6" s="1"/>
  <c r="A418" i="6" s="1"/>
  <c r="A419" i="6" s="1"/>
  <c r="A420" i="6" s="1"/>
  <c r="A421" i="6" s="1"/>
  <c r="A422" i="6" s="1"/>
  <c r="A423" i="6" s="1"/>
  <c r="A424" i="6" s="1"/>
  <c r="A425" i="6" s="1"/>
  <c r="A426" i="6" s="1"/>
  <c r="A427" i="6" s="1"/>
  <c r="A428" i="6" s="1"/>
  <c r="A429" i="6" s="1"/>
  <c r="A430" i="6" s="1"/>
  <c r="A431" i="6" s="1"/>
  <c r="A432" i="6" s="1"/>
  <c r="A433" i="6" s="1"/>
  <c r="A434" i="6" s="1"/>
  <c r="A435" i="6" s="1"/>
  <c r="A436" i="6" s="1"/>
  <c r="A437" i="6" s="1"/>
  <c r="A438" i="6" s="1"/>
  <c r="A439" i="6" s="1"/>
  <c r="A440" i="6" s="1"/>
  <c r="A441" i="6" s="1"/>
  <c r="A442" i="6" s="1"/>
  <c r="A443" i="6" s="1"/>
  <c r="A444" i="6" s="1"/>
  <c r="A445" i="6" s="1"/>
  <c r="A446" i="6" s="1"/>
  <c r="A447" i="6" s="1"/>
  <c r="A448" i="6" s="1"/>
  <c r="A449" i="6" s="1"/>
  <c r="A450" i="6" s="1"/>
  <c r="A451" i="6" s="1"/>
  <c r="A452" i="6" s="1"/>
  <c r="A453" i="6" s="1"/>
  <c r="A454" i="6" s="1"/>
  <c r="A455" i="6" s="1"/>
  <c r="A456" i="6" s="1"/>
  <c r="A457" i="6" s="1"/>
  <c r="A458" i="6" s="1"/>
  <c r="A459" i="6" s="1"/>
  <c r="A460" i="6" s="1"/>
  <c r="A461" i="6" s="1"/>
  <c r="A462" i="6" s="1"/>
  <c r="A463" i="6" s="1"/>
  <c r="A464" i="6" s="1"/>
  <c r="A465" i="6" s="1"/>
  <c r="A466" i="6" s="1"/>
  <c r="A467" i="6" s="1"/>
  <c r="A468" i="6" s="1"/>
  <c r="A469" i="6" s="1"/>
  <c r="A470" i="6" s="1"/>
  <c r="A471" i="6" s="1"/>
  <c r="A472" i="6" s="1"/>
  <c r="A473" i="6" s="1"/>
  <c r="A474" i="6" s="1"/>
  <c r="A475" i="6" s="1"/>
  <c r="A476" i="6" s="1"/>
  <c r="A477" i="6" s="1"/>
  <c r="A478" i="6" s="1"/>
  <c r="A479" i="6" s="1"/>
  <c r="A480" i="6" s="1"/>
  <c r="A481" i="6" s="1"/>
  <c r="A482" i="6" s="1"/>
  <c r="A483" i="6" s="1"/>
  <c r="A484" i="6" s="1"/>
  <c r="A485" i="6" s="1"/>
  <c r="A486" i="6" s="1"/>
  <c r="A487" i="6" s="1"/>
  <c r="A488" i="6" s="1"/>
  <c r="A489" i="6" s="1"/>
  <c r="A490" i="6" s="1"/>
  <c r="A100" i="6"/>
  <c r="D343" i="5"/>
  <c r="D133" i="7"/>
  <c r="P137" i="6"/>
  <c r="D224" i="5"/>
  <c r="D233" i="5"/>
  <c r="D492" i="6"/>
  <c r="Q78" i="6"/>
  <c r="D107" i="6"/>
  <c r="D55" i="8"/>
  <c r="D121" i="6"/>
  <c r="D126" i="6"/>
  <c r="D459" i="7"/>
  <c r="D212" i="6"/>
  <c r="D273" i="6"/>
  <c r="P78" i="5"/>
  <c r="D364" i="6"/>
  <c r="D76" i="6"/>
  <c r="D189" i="6"/>
  <c r="D193" i="6"/>
  <c r="P241" i="5"/>
  <c r="D327" i="5"/>
  <c r="D331" i="6"/>
  <c r="D332" i="6" s="1"/>
  <c r="D26" i="6"/>
  <c r="D31" i="6" s="1"/>
  <c r="D76" i="7"/>
  <c r="D142" i="6"/>
  <c r="P102" i="5"/>
  <c r="D255" i="6"/>
  <c r="P260" i="5"/>
  <c r="D371" i="6"/>
  <c r="P408" i="5"/>
  <c r="P58" i="5"/>
  <c r="D110" i="6"/>
  <c r="D175" i="6"/>
  <c r="P180" i="5"/>
  <c r="P31" i="5"/>
  <c r="P207" i="5"/>
  <c r="D267" i="6"/>
  <c r="D274" i="6"/>
  <c r="D295" i="5"/>
  <c r="D306" i="6"/>
  <c r="D380" i="6"/>
  <c r="Q453" i="5"/>
  <c r="D189" i="5"/>
  <c r="D262" i="6"/>
  <c r="P268" i="5"/>
  <c r="D299" i="6"/>
  <c r="D104" i="7"/>
  <c r="P114" i="6"/>
  <c r="D153" i="5"/>
  <c r="D22" i="6"/>
  <c r="D22" i="5"/>
  <c r="D80" i="6"/>
  <c r="P86" i="5"/>
  <c r="D245" i="6"/>
  <c r="Q268" i="5"/>
  <c r="D301" i="5"/>
  <c r="D311" i="5"/>
  <c r="D315" i="6"/>
  <c r="D316" i="6" s="1"/>
  <c r="D391" i="6"/>
  <c r="D439" i="6"/>
  <c r="D453" i="5"/>
  <c r="D144" i="5"/>
  <c r="D49" i="6"/>
  <c r="D252" i="6"/>
  <c r="Q284" i="5"/>
  <c r="D402" i="6"/>
  <c r="P95" i="5"/>
  <c r="P137" i="5"/>
  <c r="P199" i="5"/>
  <c r="D276" i="5"/>
  <c r="D283" i="6"/>
  <c r="D284" i="6" s="1"/>
  <c r="D322" i="5"/>
  <c r="Q332" i="5"/>
  <c r="D334" i="6"/>
  <c r="D337" i="6" s="1"/>
  <c r="P337" i="5"/>
  <c r="Q473" i="5"/>
  <c r="D205" i="6"/>
  <c r="D207" i="6" s="1"/>
  <c r="D350" i="6"/>
  <c r="P352" i="5"/>
  <c r="D416" i="6"/>
  <c r="D460" i="6"/>
  <c r="D141" i="6"/>
  <c r="Q295" i="5"/>
  <c r="D429" i="5"/>
  <c r="D427" i="6"/>
  <c r="D227" i="6"/>
  <c r="D233" i="6" s="1"/>
  <c r="P233" i="5"/>
  <c r="D239" i="6"/>
  <c r="D241" i="6" s="1"/>
  <c r="Q250" i="5"/>
  <c r="D362" i="5"/>
  <c r="D46" i="7"/>
  <c r="D178" i="7"/>
  <c r="D283" i="7"/>
  <c r="D160" i="6"/>
  <c r="D104" i="6"/>
  <c r="P163" i="5"/>
  <c r="Q215" i="5"/>
  <c r="P49" i="5"/>
  <c r="D67" i="6"/>
  <c r="Q163" i="5"/>
  <c r="D246" i="6"/>
  <c r="D270" i="6"/>
  <c r="P276" i="5"/>
  <c r="D318" i="6"/>
  <c r="P322" i="5"/>
  <c r="D448" i="6"/>
  <c r="D169" i="6"/>
  <c r="D172" i="6" s="1"/>
  <c r="D40" i="6"/>
  <c r="P144" i="5"/>
  <c r="Q276" i="5"/>
  <c r="D487" i="6"/>
  <c r="D490" i="6" s="1"/>
  <c r="D81" i="6"/>
  <c r="D118" i="6"/>
  <c r="D163" i="5"/>
  <c r="P189" i="5"/>
  <c r="D241" i="5"/>
  <c r="P301" i="5"/>
  <c r="D469" i="6"/>
  <c r="D60" i="7"/>
  <c r="P67" i="6"/>
  <c r="D93" i="6"/>
  <c r="D148" i="7"/>
  <c r="D228" i="7"/>
  <c r="P233" i="6"/>
  <c r="D263" i="7"/>
  <c r="D347" i="6"/>
  <c r="D17" i="7"/>
  <c r="P22" i="6"/>
  <c r="D28" i="7"/>
  <c r="D83" i="7"/>
  <c r="D113" i="7"/>
  <c r="D119" i="6"/>
  <c r="D475" i="6"/>
  <c r="P490" i="5"/>
  <c r="D110" i="7"/>
  <c r="D191" i="7"/>
  <c r="P199" i="6"/>
  <c r="D346" i="7"/>
  <c r="D486" i="7"/>
  <c r="A100" i="7"/>
  <c r="A99" i="7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3" i="7" s="1"/>
  <c r="A364" i="7" s="1"/>
  <c r="A365" i="7" s="1"/>
  <c r="A366" i="7" s="1"/>
  <c r="A367" i="7" s="1"/>
  <c r="A368" i="7" s="1"/>
  <c r="A369" i="7" s="1"/>
  <c r="A370" i="7" s="1"/>
  <c r="A371" i="7" s="1"/>
  <c r="A372" i="7" s="1"/>
  <c r="A373" i="7" s="1"/>
  <c r="A374" i="7" s="1"/>
  <c r="A375" i="7" s="1"/>
  <c r="A376" i="7" s="1"/>
  <c r="A377" i="7" s="1"/>
  <c r="A378" i="7" s="1"/>
  <c r="A379" i="7" s="1"/>
  <c r="A380" i="7" s="1"/>
  <c r="A381" i="7" s="1"/>
  <c r="A382" i="7" s="1"/>
  <c r="A383" i="7" s="1"/>
  <c r="A384" i="7" s="1"/>
  <c r="A385" i="7" s="1"/>
  <c r="A386" i="7" s="1"/>
  <c r="A387" i="7" s="1"/>
  <c r="A388" i="7" s="1"/>
  <c r="A389" i="7" s="1"/>
  <c r="A390" i="7" s="1"/>
  <c r="A391" i="7" s="1"/>
  <c r="A392" i="7" s="1"/>
  <c r="A393" i="7" s="1"/>
  <c r="A394" i="7" s="1"/>
  <c r="A395" i="7" s="1"/>
  <c r="A396" i="7" s="1"/>
  <c r="A397" i="7" s="1"/>
  <c r="A398" i="7" s="1"/>
  <c r="A399" i="7" s="1"/>
  <c r="A400" i="7" s="1"/>
  <c r="A401" i="7" s="1"/>
  <c r="A402" i="7" s="1"/>
  <c r="A403" i="7" s="1"/>
  <c r="A404" i="7" s="1"/>
  <c r="A405" i="7" s="1"/>
  <c r="A406" i="7" s="1"/>
  <c r="A407" i="7" s="1"/>
  <c r="A408" i="7" s="1"/>
  <c r="A409" i="7" s="1"/>
  <c r="A410" i="7" s="1"/>
  <c r="A411" i="7" s="1"/>
  <c r="A412" i="7" s="1"/>
  <c r="A413" i="7" s="1"/>
  <c r="A414" i="7" s="1"/>
  <c r="A415" i="7" s="1"/>
  <c r="A416" i="7" s="1"/>
  <c r="A417" i="7" s="1"/>
  <c r="A418" i="7" s="1"/>
  <c r="A419" i="7" s="1"/>
  <c r="A420" i="7" s="1"/>
  <c r="A421" i="7" s="1"/>
  <c r="A422" i="7" s="1"/>
  <c r="A423" i="7" s="1"/>
  <c r="A424" i="7" s="1"/>
  <c r="A425" i="7" s="1"/>
  <c r="A426" i="7" s="1"/>
  <c r="A427" i="7" s="1"/>
  <c r="A428" i="7" s="1"/>
  <c r="A429" i="7" s="1"/>
  <c r="A430" i="7" s="1"/>
  <c r="A431" i="7" s="1"/>
  <c r="A432" i="7" s="1"/>
  <c r="A433" i="7" s="1"/>
  <c r="A434" i="7" s="1"/>
  <c r="A435" i="7" s="1"/>
  <c r="A436" i="7" s="1"/>
  <c r="A437" i="7" s="1"/>
  <c r="A438" i="7" s="1"/>
  <c r="A439" i="7" s="1"/>
  <c r="A440" i="7" s="1"/>
  <c r="A441" i="7" s="1"/>
  <c r="A442" i="7" s="1"/>
  <c r="A443" i="7" s="1"/>
  <c r="A444" i="7" s="1"/>
  <c r="A445" i="7" s="1"/>
  <c r="A446" i="7" s="1"/>
  <c r="A447" i="7" s="1"/>
  <c r="A448" i="7" s="1"/>
  <c r="A449" i="7" s="1"/>
  <c r="A450" i="7" s="1"/>
  <c r="A451" i="7" s="1"/>
  <c r="A452" i="7" s="1"/>
  <c r="A453" i="7" s="1"/>
  <c r="A454" i="7" s="1"/>
  <c r="A455" i="7" s="1"/>
  <c r="A456" i="7" s="1"/>
  <c r="A457" i="7" s="1"/>
  <c r="A458" i="7" s="1"/>
  <c r="A459" i="7" s="1"/>
  <c r="A460" i="7" s="1"/>
  <c r="A461" i="7" s="1"/>
  <c r="A462" i="7" s="1"/>
  <c r="A463" i="7" s="1"/>
  <c r="A464" i="7" s="1"/>
  <c r="A465" i="7" s="1"/>
  <c r="A466" i="7" s="1"/>
  <c r="A467" i="7" s="1"/>
  <c r="A468" i="7" s="1"/>
  <c r="A469" i="7" s="1"/>
  <c r="A470" i="7" s="1"/>
  <c r="A471" i="7" s="1"/>
  <c r="A472" i="7" s="1"/>
  <c r="A473" i="7" s="1"/>
  <c r="A474" i="7" s="1"/>
  <c r="A475" i="7" s="1"/>
  <c r="A476" i="7" s="1"/>
  <c r="A477" i="7" s="1"/>
  <c r="A478" i="7" s="1"/>
  <c r="A479" i="7" s="1"/>
  <c r="A480" i="7" s="1"/>
  <c r="A481" i="7" s="1"/>
  <c r="A482" i="7" s="1"/>
  <c r="A483" i="7" s="1"/>
  <c r="A484" i="7" s="1"/>
  <c r="A485" i="7" s="1"/>
  <c r="A486" i="7" s="1"/>
  <c r="A487" i="7" s="1"/>
  <c r="A488" i="7" s="1"/>
  <c r="A489" i="7" s="1"/>
  <c r="A490" i="7" s="1"/>
  <c r="D284" i="5"/>
  <c r="D316" i="5"/>
  <c r="D332" i="5"/>
  <c r="D71" i="7"/>
  <c r="P78" i="6"/>
  <c r="D74" i="7"/>
  <c r="D221" i="6"/>
  <c r="D299" i="7"/>
  <c r="D295" i="6"/>
  <c r="P453" i="5"/>
  <c r="D252" i="7"/>
  <c r="D289" i="7"/>
  <c r="D378" i="7"/>
  <c r="D472" i="6"/>
  <c r="D324" i="7"/>
  <c r="P327" i="6"/>
  <c r="D357" i="6"/>
  <c r="D61" i="7"/>
  <c r="Q95" i="6"/>
  <c r="D119" i="7"/>
  <c r="D218" i="7"/>
  <c r="P224" i="6"/>
  <c r="P215" i="5"/>
  <c r="D408" i="5"/>
  <c r="D24" i="7"/>
  <c r="P31" i="6"/>
  <c r="D176" i="7"/>
  <c r="Q224" i="6"/>
  <c r="D325" i="6"/>
  <c r="P284" i="5"/>
  <c r="P316" i="5"/>
  <c r="P332" i="5"/>
  <c r="P476" i="5"/>
  <c r="Q31" i="6"/>
  <c r="D203" i="7"/>
  <c r="Q284" i="6"/>
  <c r="D334" i="7"/>
  <c r="P337" i="6"/>
  <c r="D473" i="5"/>
  <c r="D29" i="7"/>
  <c r="Q40" i="6"/>
  <c r="D101" i="7"/>
  <c r="Q153" i="6"/>
  <c r="P250" i="5"/>
  <c r="P362" i="5"/>
  <c r="D98" i="7"/>
  <c r="P295" i="5"/>
  <c r="P311" i="5"/>
  <c r="P327" i="5"/>
  <c r="P343" i="5"/>
  <c r="Q49" i="6"/>
  <c r="Q102" i="6"/>
  <c r="Q260" i="6"/>
  <c r="D72" i="8"/>
  <c r="P78" i="7"/>
  <c r="P473" i="5"/>
  <c r="D166" i="7"/>
  <c r="P172" i="6"/>
  <c r="D21" i="7"/>
  <c r="D89" i="7"/>
  <c r="D153" i="6"/>
  <c r="D209" i="6"/>
  <c r="Q250" i="6"/>
  <c r="D55" i="7"/>
  <c r="D147" i="7"/>
  <c r="D343" i="6"/>
  <c r="D383" i="7"/>
  <c r="D63" i="8"/>
  <c r="P429" i="5"/>
  <c r="D34" i="7"/>
  <c r="D43" i="7"/>
  <c r="P49" i="6"/>
  <c r="D188" i="7"/>
  <c r="D340" i="7"/>
  <c r="D364" i="7"/>
  <c r="D406" i="7"/>
  <c r="D236" i="7"/>
  <c r="D305" i="7"/>
  <c r="D356" i="7"/>
  <c r="D403" i="7"/>
  <c r="D436" i="7"/>
  <c r="Q233" i="6"/>
  <c r="P260" i="6"/>
  <c r="D321" i="7"/>
  <c r="D395" i="7"/>
  <c r="P241" i="6"/>
  <c r="P290" i="6"/>
  <c r="D384" i="7"/>
  <c r="D398" i="7"/>
  <c r="P153" i="6"/>
  <c r="D266" i="7"/>
  <c r="D131" i="7"/>
  <c r="D258" i="7"/>
  <c r="P284" i="6"/>
  <c r="D162" i="8"/>
  <c r="P306" i="6"/>
  <c r="P347" i="6"/>
  <c r="D37" i="7"/>
  <c r="D179" i="8"/>
  <c r="D270" i="7"/>
  <c r="P276" i="6"/>
  <c r="P322" i="6"/>
  <c r="P102" i="6"/>
  <c r="Q276" i="6"/>
  <c r="D371" i="7"/>
  <c r="D160" i="7"/>
  <c r="D197" i="7"/>
  <c r="A99" i="8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s="1"/>
  <c r="A341" i="8" s="1"/>
  <c r="A342" i="8" s="1"/>
  <c r="A343" i="8" s="1"/>
  <c r="A344" i="8" s="1"/>
  <c r="A345" i="8" s="1"/>
  <c r="A346" i="8" s="1"/>
  <c r="A347" i="8" s="1"/>
  <c r="A348" i="8" s="1"/>
  <c r="A349" i="8" s="1"/>
  <c r="A350" i="8" s="1"/>
  <c r="A351" i="8" s="1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A362" i="8" s="1"/>
  <c r="A363" i="8" s="1"/>
  <c r="A364" i="8" s="1"/>
  <c r="A365" i="8" s="1"/>
  <c r="A366" i="8" s="1"/>
  <c r="A367" i="8" s="1"/>
  <c r="A368" i="8" s="1"/>
  <c r="A369" i="8" s="1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387" i="8" s="1"/>
  <c r="A388" i="8" s="1"/>
  <c r="A389" i="8" s="1"/>
  <c r="A390" i="8" s="1"/>
  <c r="A391" i="8" s="1"/>
  <c r="A392" i="8" s="1"/>
  <c r="A393" i="8" s="1"/>
  <c r="A394" i="8" s="1"/>
  <c r="A395" i="8" s="1"/>
  <c r="A396" i="8" s="1"/>
  <c r="A397" i="8" s="1"/>
  <c r="A398" i="8" s="1"/>
  <c r="A399" i="8" s="1"/>
  <c r="A400" i="8" s="1"/>
  <c r="A401" i="8" s="1"/>
  <c r="A402" i="8" s="1"/>
  <c r="A403" i="8" s="1"/>
  <c r="A404" i="8" s="1"/>
  <c r="A405" i="8" s="1"/>
  <c r="A406" i="8" s="1"/>
  <c r="A407" i="8" s="1"/>
  <c r="A408" i="8" s="1"/>
  <c r="A409" i="8" s="1"/>
  <c r="A410" i="8" s="1"/>
  <c r="A411" i="8" s="1"/>
  <c r="A412" i="8" s="1"/>
  <c r="A413" i="8" s="1"/>
  <c r="A414" i="8" s="1"/>
  <c r="A415" i="8" s="1"/>
  <c r="A416" i="8" s="1"/>
  <c r="A417" i="8" s="1"/>
  <c r="A418" i="8" s="1"/>
  <c r="A419" i="8" s="1"/>
  <c r="A420" i="8" s="1"/>
  <c r="A421" i="8" s="1"/>
  <c r="A422" i="8" s="1"/>
  <c r="A423" i="8" s="1"/>
  <c r="A424" i="8" s="1"/>
  <c r="A425" i="8" s="1"/>
  <c r="A426" i="8" s="1"/>
  <c r="A427" i="8" s="1"/>
  <c r="A428" i="8" s="1"/>
  <c r="A429" i="8" s="1"/>
  <c r="A430" i="8" s="1"/>
  <c r="A431" i="8" s="1"/>
  <c r="A432" i="8" s="1"/>
  <c r="A433" i="8" s="1"/>
  <c r="A434" i="8" s="1"/>
  <c r="A435" i="8" s="1"/>
  <c r="A436" i="8" s="1"/>
  <c r="A437" i="8" s="1"/>
  <c r="A438" i="8" s="1"/>
  <c r="A439" i="8" s="1"/>
  <c r="A440" i="8" s="1"/>
  <c r="A441" i="8" s="1"/>
  <c r="A442" i="8" s="1"/>
  <c r="A443" i="8" s="1"/>
  <c r="A444" i="8" s="1"/>
  <c r="A445" i="8" s="1"/>
  <c r="A446" i="8" s="1"/>
  <c r="A447" i="8" s="1"/>
  <c r="A448" i="8" s="1"/>
  <c r="A449" i="8" s="1"/>
  <c r="A450" i="8" s="1"/>
  <c r="A451" i="8" s="1"/>
  <c r="A452" i="8" s="1"/>
  <c r="A453" i="8" s="1"/>
  <c r="A454" i="8" s="1"/>
  <c r="A455" i="8" s="1"/>
  <c r="A456" i="8" s="1"/>
  <c r="A457" i="8" s="1"/>
  <c r="A458" i="8" s="1"/>
  <c r="A459" i="8" s="1"/>
  <c r="A460" i="8" s="1"/>
  <c r="A461" i="8" s="1"/>
  <c r="A462" i="8" s="1"/>
  <c r="A463" i="8" s="1"/>
  <c r="A464" i="8" s="1"/>
  <c r="A465" i="8" s="1"/>
  <c r="A466" i="8" s="1"/>
  <c r="A467" i="8" s="1"/>
  <c r="A468" i="8" s="1"/>
  <c r="A469" i="8" s="1"/>
  <c r="A470" i="8" s="1"/>
  <c r="A471" i="8" s="1"/>
  <c r="A472" i="8" s="1"/>
  <c r="A473" i="8" s="1"/>
  <c r="A474" i="8" s="1"/>
  <c r="A475" i="8" s="1"/>
  <c r="A476" i="8" s="1"/>
  <c r="A477" i="8" s="1"/>
  <c r="A478" i="8" s="1"/>
  <c r="A479" i="8" s="1"/>
  <c r="A480" i="8" s="1"/>
  <c r="A481" i="8" s="1"/>
  <c r="A482" i="8" s="1"/>
  <c r="A483" i="8" s="1"/>
  <c r="A484" i="8" s="1"/>
  <c r="A485" i="8" s="1"/>
  <c r="A486" i="8" s="1"/>
  <c r="A487" i="8" s="1"/>
  <c r="A488" i="8" s="1"/>
  <c r="A489" i="8" s="1"/>
  <c r="A490" i="8" s="1"/>
  <c r="A100" i="8"/>
  <c r="P189" i="6"/>
  <c r="P316" i="6"/>
  <c r="D361" i="7"/>
  <c r="D470" i="7"/>
  <c r="D42" i="8"/>
  <c r="P49" i="7"/>
  <c r="D321" i="8"/>
  <c r="P322" i="7"/>
  <c r="D374" i="7"/>
  <c r="P408" i="6"/>
  <c r="D415" i="7"/>
  <c r="P250" i="6"/>
  <c r="D282" i="7"/>
  <c r="D339" i="7"/>
  <c r="P343" i="6"/>
  <c r="D34" i="8"/>
  <c r="P40" i="7"/>
  <c r="D298" i="7"/>
  <c r="Q343" i="6"/>
  <c r="D447" i="7"/>
  <c r="D142" i="7"/>
  <c r="D313" i="8"/>
  <c r="P316" i="7"/>
  <c r="D292" i="7"/>
  <c r="P295" i="6"/>
  <c r="Q429" i="6"/>
  <c r="D421" i="7"/>
  <c r="D424" i="7"/>
  <c r="D273" i="7"/>
  <c r="Q295" i="6"/>
  <c r="P301" i="6"/>
  <c r="Q67" i="7"/>
  <c r="P207" i="6"/>
  <c r="D314" i="7"/>
  <c r="Q362" i="6"/>
  <c r="Q473" i="6"/>
  <c r="D215" i="7"/>
  <c r="P180" i="6"/>
  <c r="D248" i="7"/>
  <c r="D308" i="7"/>
  <c r="P311" i="6"/>
  <c r="D330" i="7"/>
  <c r="D349" i="7"/>
  <c r="P352" i="6"/>
  <c r="D375" i="7"/>
  <c r="D394" i="7"/>
  <c r="D24" i="8"/>
  <c r="P31" i="7"/>
  <c r="D386" i="8"/>
  <c r="D47" i="8"/>
  <c r="D88" i="8"/>
  <c r="D184" i="8"/>
  <c r="D265" i="8"/>
  <c r="D101" i="8"/>
  <c r="D128" i="8"/>
  <c r="Q490" i="7"/>
  <c r="D105" i="8"/>
  <c r="P131" i="7"/>
  <c r="Q144" i="7"/>
  <c r="D167" i="8"/>
  <c r="Q180" i="7"/>
  <c r="Q199" i="7"/>
  <c r="D197" i="8"/>
  <c r="D113" i="8"/>
  <c r="D170" i="8"/>
  <c r="Q268" i="7"/>
  <c r="P58" i="7"/>
  <c r="D108" i="8"/>
  <c r="Q153" i="7"/>
  <c r="D237" i="8"/>
  <c r="P473" i="6"/>
  <c r="D66" i="8"/>
  <c r="D75" i="8"/>
  <c r="D202" i="8"/>
  <c r="P207" i="7"/>
  <c r="D281" i="8"/>
  <c r="Q408" i="7"/>
  <c r="D35" i="8"/>
  <c r="D121" i="8"/>
  <c r="D152" i="8"/>
  <c r="Q284" i="7"/>
  <c r="Q102" i="7"/>
  <c r="P102" i="7"/>
  <c r="Q131" i="7"/>
  <c r="D185" i="8"/>
  <c r="D210" i="8"/>
  <c r="D249" i="8"/>
  <c r="D140" i="8"/>
  <c r="P144" i="7"/>
  <c r="D158" i="8"/>
  <c r="Q215" i="7"/>
  <c r="Q343" i="7"/>
  <c r="D442" i="7"/>
  <c r="P268" i="6"/>
  <c r="D54" i="8"/>
  <c r="P86" i="7"/>
  <c r="P114" i="7"/>
  <c r="Q163" i="7"/>
  <c r="D354" i="8"/>
  <c r="P357" i="7"/>
  <c r="P67" i="7"/>
  <c r="D94" i="8"/>
  <c r="Q137" i="7"/>
  <c r="D136" i="8"/>
  <c r="D147" i="8"/>
  <c r="Q482" i="7"/>
  <c r="P453" i="6"/>
  <c r="D297" i="8"/>
  <c r="P301" i="7"/>
  <c r="P362" i="6"/>
  <c r="P490" i="6"/>
  <c r="D100" i="8"/>
  <c r="D222" i="8"/>
  <c r="Q301" i="7"/>
  <c r="D60" i="8"/>
  <c r="D122" i="8"/>
  <c r="D20" i="8"/>
  <c r="D112" i="8"/>
  <c r="D127" i="8"/>
  <c r="D141" i="8"/>
  <c r="D159" i="8"/>
  <c r="P357" i="6"/>
  <c r="D476" i="7"/>
  <c r="D82" i="8"/>
  <c r="Q114" i="7"/>
  <c r="D310" i="8"/>
  <c r="D391" i="8"/>
  <c r="P429" i="8"/>
  <c r="P137" i="7"/>
  <c r="P180" i="7"/>
  <c r="P260" i="7"/>
  <c r="D339" i="8"/>
  <c r="D371" i="8"/>
  <c r="D436" i="8"/>
  <c r="D295" i="8"/>
  <c r="D423" i="8"/>
  <c r="D433" i="8"/>
  <c r="D459" i="8"/>
  <c r="P327" i="7"/>
  <c r="D347" i="8"/>
  <c r="P473" i="7"/>
  <c r="D456" i="8"/>
  <c r="P163" i="7"/>
  <c r="P215" i="7"/>
  <c r="Q347" i="7"/>
  <c r="D397" i="8"/>
  <c r="P31" i="8"/>
  <c r="P49" i="8"/>
  <c r="P131" i="8"/>
  <c r="P268" i="7"/>
  <c r="D306" i="8"/>
  <c r="D336" i="8"/>
  <c r="D342" i="8"/>
  <c r="Q31" i="8"/>
  <c r="P284" i="7"/>
  <c r="D352" i="8"/>
  <c r="D400" i="8"/>
  <c r="D233" i="8"/>
  <c r="P250" i="7"/>
  <c r="D260" i="8"/>
  <c r="D392" i="8"/>
  <c r="D437" i="8"/>
  <c r="D446" i="8"/>
  <c r="P114" i="8"/>
  <c r="P311" i="7"/>
  <c r="D355" i="8"/>
  <c r="D403" i="8"/>
  <c r="D418" i="8"/>
  <c r="D460" i="8"/>
  <c r="D469" i="8"/>
  <c r="P276" i="7"/>
  <c r="D424" i="8"/>
  <c r="P40" i="8"/>
  <c r="P233" i="7"/>
  <c r="D361" i="8"/>
  <c r="D377" i="8"/>
  <c r="D406" i="8"/>
  <c r="D487" i="8"/>
  <c r="P78" i="8"/>
  <c r="D320" i="8"/>
  <c r="P337" i="7"/>
  <c r="Q49" i="8"/>
  <c r="P58" i="8"/>
  <c r="D370" i="8"/>
  <c r="P408" i="7"/>
  <c r="P480" i="7"/>
  <c r="P95" i="8"/>
  <c r="D332" i="8"/>
  <c r="P22" i="8"/>
  <c r="P189" i="7"/>
  <c r="P241" i="7"/>
  <c r="D380" i="8"/>
  <c r="Q95" i="8"/>
  <c r="D276" i="8"/>
  <c r="D326" i="8"/>
  <c r="P199" i="7"/>
  <c r="D290" i="8"/>
  <c r="D396" i="8"/>
  <c r="D414" i="8"/>
  <c r="P429" i="7"/>
  <c r="P86" i="8"/>
  <c r="P343" i="8"/>
  <c r="P172" i="7"/>
  <c r="P224" i="7"/>
  <c r="P362" i="7"/>
  <c r="D383" i="8"/>
  <c r="Q429" i="7"/>
  <c r="Q453" i="7"/>
  <c r="P102" i="8"/>
  <c r="Q453" i="8"/>
  <c r="P199" i="8"/>
  <c r="Q276" i="8"/>
  <c r="P311" i="8"/>
  <c r="P473" i="8"/>
  <c r="Q490" i="8"/>
  <c r="Q58" i="8"/>
  <c r="Q241" i="8"/>
  <c r="D465" i="8"/>
  <c r="Q250" i="8"/>
  <c r="P490" i="7"/>
  <c r="P215" i="8"/>
  <c r="P163" i="8"/>
  <c r="P490" i="8"/>
  <c r="Q224" i="8"/>
  <c r="Q86" i="8"/>
  <c r="Q153" i="8"/>
  <c r="Q172" i="8"/>
  <c r="P327" i="8"/>
  <c r="P408" i="8"/>
  <c r="P67" i="8"/>
  <c r="P153" i="8"/>
  <c r="P295" i="8"/>
  <c r="Q343" i="8"/>
  <c r="P284" i="8"/>
  <c r="P189" i="8"/>
  <c r="P241" i="8"/>
  <c r="P301" i="8"/>
  <c r="D429" i="6" l="1"/>
  <c r="D479" i="6" s="1"/>
  <c r="P278" i="5"/>
  <c r="D278" i="5"/>
  <c r="D301" i="6"/>
  <c r="Q278" i="5"/>
  <c r="Q155" i="5"/>
  <c r="Q479" i="5"/>
  <c r="Q482" i="5"/>
  <c r="Q410" i="5"/>
  <c r="D155" i="5"/>
  <c r="P155" i="5"/>
  <c r="Q480" i="5"/>
  <c r="Q481" i="5"/>
  <c r="Q481" i="8"/>
  <c r="Q410" i="8"/>
  <c r="Q481" i="7"/>
  <c r="D86" i="8"/>
  <c r="Q155" i="8"/>
  <c r="D327" i="8"/>
  <c r="D284" i="8"/>
  <c r="Q481" i="6"/>
  <c r="Q479" i="6"/>
  <c r="Q480" i="6"/>
  <c r="Q410" i="6"/>
  <c r="D362" i="7"/>
  <c r="Q482" i="6"/>
  <c r="Q155" i="6"/>
  <c r="D233" i="7"/>
  <c r="D224" i="7"/>
  <c r="D357" i="7"/>
  <c r="P479" i="6"/>
  <c r="D199" i="8"/>
  <c r="P124" i="7"/>
  <c r="D453" i="8"/>
  <c r="D268" i="8"/>
  <c r="D31" i="8"/>
  <c r="D311" i="8"/>
  <c r="D482" i="8"/>
  <c r="D306" i="7"/>
  <c r="D250" i="7"/>
  <c r="D453" i="7"/>
  <c r="D207" i="7"/>
  <c r="D290" i="7"/>
  <c r="D86" i="7"/>
  <c r="D343" i="7"/>
  <c r="D241" i="7"/>
  <c r="D322" i="7"/>
  <c r="D276" i="7"/>
  <c r="D180" i="7"/>
  <c r="P366" i="6"/>
  <c r="D102" i="7"/>
  <c r="D482" i="7"/>
  <c r="D473" i="7"/>
  <c r="D95" i="7"/>
  <c r="D153" i="7"/>
  <c r="D479" i="5"/>
  <c r="D480" i="5"/>
  <c r="D482" i="5"/>
  <c r="D453" i="6"/>
  <c r="D480" i="6" s="1"/>
  <c r="D410" i="5"/>
  <c r="D481" i="5"/>
  <c r="Q124" i="5"/>
  <c r="D473" i="6"/>
  <c r="D481" i="6" s="1"/>
  <c r="D78" i="8"/>
  <c r="Q278" i="6"/>
  <c r="P366" i="5"/>
  <c r="Q124" i="6"/>
  <c r="D67" i="7"/>
  <c r="D137" i="8"/>
  <c r="P155" i="7"/>
  <c r="D327" i="6"/>
  <c r="D408" i="7"/>
  <c r="D22" i="7"/>
  <c r="Q124" i="7"/>
  <c r="D311" i="6"/>
  <c r="P124" i="6"/>
  <c r="D114" i="7"/>
  <c r="D78" i="6"/>
  <c r="D332" i="7"/>
  <c r="D163" i="7"/>
  <c r="D352" i="6"/>
  <c r="Q366" i="6"/>
  <c r="Q366" i="5"/>
  <c r="Q155" i="7"/>
  <c r="D180" i="8"/>
  <c r="Q366" i="7"/>
  <c r="Q366" i="8"/>
  <c r="D114" i="8"/>
  <c r="D250" i="8"/>
  <c r="D153" i="8"/>
  <c r="Q278" i="8"/>
  <c r="D337" i="8"/>
  <c r="Q124" i="8"/>
  <c r="D322" i="8"/>
  <c r="D102" i="8"/>
  <c r="D476" i="6"/>
  <c r="D172" i="7"/>
  <c r="P481" i="5"/>
  <c r="D207" i="8"/>
  <c r="P155" i="6"/>
  <c r="P410" i="5"/>
  <c r="D95" i="8"/>
  <c r="D473" i="8"/>
  <c r="D189" i="8"/>
  <c r="D131" i="8"/>
  <c r="D40" i="7"/>
  <c r="D250" i="6"/>
  <c r="D327" i="7"/>
  <c r="D215" i="6"/>
  <c r="D322" i="6"/>
  <c r="D131" i="6"/>
  <c r="D144" i="7"/>
  <c r="D58" i="7"/>
  <c r="P480" i="5"/>
  <c r="D352" i="7"/>
  <c r="P410" i="7"/>
  <c r="P481" i="8"/>
  <c r="D40" i="8"/>
  <c r="D408" i="8"/>
  <c r="D144" i="8"/>
  <c r="D284" i="7"/>
  <c r="D49" i="8"/>
  <c r="P479" i="5"/>
  <c r="D199" i="6"/>
  <c r="D78" i="7"/>
  <c r="D366" i="5"/>
  <c r="D224" i="8"/>
  <c r="D362" i="8"/>
  <c r="P481" i="7"/>
  <c r="D241" i="8"/>
  <c r="P482" i="5"/>
  <c r="D276" i="6"/>
  <c r="D268" i="6"/>
  <c r="D260" i="7"/>
  <c r="P278" i="8"/>
  <c r="P366" i="8"/>
  <c r="D172" i="8"/>
  <c r="D22" i="8"/>
  <c r="D295" i="7"/>
  <c r="D144" i="6"/>
  <c r="D260" i="6"/>
  <c r="D199" i="7"/>
  <c r="P278" i="6"/>
  <c r="D114" i="6"/>
  <c r="D124" i="5"/>
  <c r="D49" i="7"/>
  <c r="D268" i="7"/>
  <c r="D490" i="8"/>
  <c r="D311" i="7"/>
  <c r="D316" i="7"/>
  <c r="D408" i="6"/>
  <c r="D410" i="6" s="1"/>
  <c r="D86" i="6"/>
  <c r="D490" i="7"/>
  <c r="D180" i="6"/>
  <c r="D137" i="7"/>
  <c r="P410" i="6"/>
  <c r="P481" i="6"/>
  <c r="Q480" i="7"/>
  <c r="D343" i="8"/>
  <c r="Q410" i="7"/>
  <c r="Q479" i="7"/>
  <c r="D67" i="8"/>
  <c r="D95" i="6"/>
  <c r="D224" i="6"/>
  <c r="P479" i="7"/>
  <c r="D163" i="8"/>
  <c r="D357" i="8"/>
  <c r="D163" i="6"/>
  <c r="D301" i="8"/>
  <c r="P480" i="6"/>
  <c r="D429" i="8"/>
  <c r="D337" i="7"/>
  <c r="P410" i="8"/>
  <c r="P155" i="8"/>
  <c r="D215" i="8"/>
  <c r="P124" i="8"/>
  <c r="Q278" i="7"/>
  <c r="D347" i="7"/>
  <c r="P366" i="7"/>
  <c r="P479" i="8"/>
  <c r="D429" i="7"/>
  <c r="D58" i="8"/>
  <c r="D316" i="8"/>
  <c r="D189" i="7"/>
  <c r="D31" i="7"/>
  <c r="P124" i="5"/>
  <c r="Q480" i="8"/>
  <c r="P278" i="7"/>
  <c r="D301" i="7"/>
  <c r="D366" i="6" l="1"/>
  <c r="D480" i="7"/>
  <c r="D410" i="8"/>
  <c r="D480" i="8"/>
  <c r="D479" i="8"/>
  <c r="D481" i="8"/>
  <c r="D479" i="7"/>
  <c r="D366" i="7"/>
  <c r="D410" i="7"/>
  <c r="D481" i="7"/>
  <c r="Q368" i="5"/>
  <c r="D155" i="6"/>
  <c r="Q368" i="6"/>
  <c r="D124" i="6"/>
  <c r="D155" i="7"/>
  <c r="D124" i="7"/>
  <c r="D278" i="7"/>
  <c r="D124" i="8"/>
  <c r="Q368" i="8"/>
  <c r="D155" i="8"/>
  <c r="D278" i="8"/>
  <c r="P368" i="5"/>
  <c r="D368" i="5"/>
  <c r="D366" i="8"/>
  <c r="P368" i="7"/>
  <c r="D482" i="6"/>
  <c r="P368" i="8"/>
  <c r="D278" i="6"/>
  <c r="Q368" i="7"/>
  <c r="P368" i="6"/>
  <c r="Q412" i="5" l="1"/>
  <c r="Q412" i="6"/>
  <c r="P412" i="6"/>
  <c r="P478" i="6" s="1"/>
  <c r="D412" i="5"/>
  <c r="D368" i="6"/>
  <c r="D412" i="6" s="1"/>
  <c r="D478" i="6" s="1"/>
  <c r="D483" i="6" s="1"/>
  <c r="D494" i="6" s="1"/>
  <c r="D368" i="7"/>
  <c r="Q412" i="8"/>
  <c r="D368" i="8"/>
  <c r="P412" i="5"/>
  <c r="P412" i="7"/>
  <c r="P412" i="8"/>
  <c r="Q412" i="7"/>
  <c r="Q478" i="5" l="1"/>
  <c r="Q478" i="6"/>
  <c r="D412" i="8"/>
  <c r="D412" i="7"/>
  <c r="D478" i="5"/>
  <c r="Q478" i="8"/>
  <c r="P478" i="8"/>
  <c r="P478" i="7"/>
  <c r="P478" i="5"/>
  <c r="Q478" i="7"/>
  <c r="P483" i="6"/>
  <c r="Q483" i="5" l="1"/>
  <c r="Q483" i="8"/>
  <c r="Q483" i="7"/>
  <c r="Q483" i="6"/>
  <c r="D478" i="8"/>
  <c r="D478" i="7"/>
  <c r="D483" i="5"/>
  <c r="P494" i="6"/>
  <c r="P483" i="5"/>
  <c r="P483" i="7"/>
  <c r="P483" i="8"/>
  <c r="Q494" i="5" l="1"/>
  <c r="Q494" i="8"/>
  <c r="Q494" i="7"/>
  <c r="Q494" i="6"/>
  <c r="D483" i="8"/>
  <c r="D494" i="8" s="1"/>
  <c r="D483" i="7"/>
  <c r="D494" i="5"/>
  <c r="P494" i="8"/>
  <c r="P494" i="7"/>
  <c r="P494" i="5"/>
  <c r="D494" i="7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DTSquir\OneDrive - Duke Energy\Documents\My Data Sources\WCLTENASDIMP02_PROD_AS FIHUBAS_GL General Ledger.odc" keepAlive="1" name="WCLTENASDIMP02_PROD_AS FIHUBAS_GL General Ledger" type="5" refreshedVersion="8" background="1">
    <dbPr connection="Provider=MSOLAP.8;Integrated Security=SSPI;Persist Security Info=True;Initial Catalog=FIHUBAS_GL;Data Source=WCLTENASDIMP02\PROD_AS;MDX Compatibility=1;Safety Options=2;MDX Missing Member Mode=Error;Update Isolation Level=2" command="General Ledger" commandType="1"/>
    <olapPr sendLocale="1" rowDrillCount="1000"/>
  </connection>
</connections>
</file>

<file path=xl/sharedStrings.xml><?xml version="1.0" encoding="utf-8"?>
<sst xmlns="http://schemas.openxmlformats.org/spreadsheetml/2006/main" count="3624" uniqueCount="816">
  <si>
    <t>FLORIDA PUBLIC SERVICE COMMISSION</t>
  </si>
  <si>
    <t>Type of Data Shown:</t>
  </si>
  <si>
    <t>Projected Test Year 3 Ended</t>
  </si>
  <si>
    <t>Duke Energy Florida</t>
  </si>
  <si>
    <t>Projected Test Year 2 Ended</t>
  </si>
  <si>
    <t>Projected Test Year 1 Ended</t>
  </si>
  <si>
    <t>X</t>
  </si>
  <si>
    <t>Historical Test Year Ended</t>
  </si>
  <si>
    <t>No.</t>
  </si>
  <si>
    <t>Number</t>
  </si>
  <si>
    <t>Account</t>
  </si>
  <si>
    <t>Bartow CC 341</t>
  </si>
  <si>
    <t>Bartow CC 342</t>
  </si>
  <si>
    <t>Bartow CC 343</t>
  </si>
  <si>
    <t>Bartow CC 343.1</t>
  </si>
  <si>
    <t>Bartow CC 344</t>
  </si>
  <si>
    <t>Bartow CC 345</t>
  </si>
  <si>
    <t>Bartow CC 346</t>
  </si>
  <si>
    <t>Hines #1 341</t>
  </si>
  <si>
    <t>Hines #1 342</t>
  </si>
  <si>
    <t>Hines #1 343</t>
  </si>
  <si>
    <t>Hines #1 343.1</t>
  </si>
  <si>
    <t>Hines #1 344</t>
  </si>
  <si>
    <t>Hines #1 345</t>
  </si>
  <si>
    <t>Hines #1 346</t>
  </si>
  <si>
    <t>Hines #2 341</t>
  </si>
  <si>
    <t>Hines #2 342</t>
  </si>
  <si>
    <t>Hines #2 343</t>
  </si>
  <si>
    <t>Hines #2 343.1</t>
  </si>
  <si>
    <t>Hines #2 344</t>
  </si>
  <si>
    <t>Hines #2 345</t>
  </si>
  <si>
    <t>Hines #2 346</t>
  </si>
  <si>
    <t>Hines #3 341</t>
  </si>
  <si>
    <t>Hines #3 342</t>
  </si>
  <si>
    <t>Hines #3 343</t>
  </si>
  <si>
    <t>Hines #3 343.1</t>
  </si>
  <si>
    <t>Hines #3 344</t>
  </si>
  <si>
    <t>Hines #3 345</t>
  </si>
  <si>
    <t>Hines #3 346</t>
  </si>
  <si>
    <t>Hines #4 341</t>
  </si>
  <si>
    <t>Hines #4 342</t>
  </si>
  <si>
    <t>Hines #4 343</t>
  </si>
  <si>
    <t>Hines #4 343.1</t>
  </si>
  <si>
    <t>Hines #4 344</t>
  </si>
  <si>
    <t>Hines #4 345</t>
  </si>
  <si>
    <t>Hines #4 346</t>
  </si>
  <si>
    <t>Hines Common</t>
  </si>
  <si>
    <t>Citrus 341</t>
  </si>
  <si>
    <t>Citrus 342</t>
  </si>
  <si>
    <t>Citrus 343</t>
  </si>
  <si>
    <t>Citrus 343.1</t>
  </si>
  <si>
    <t>Citrus 344</t>
  </si>
  <si>
    <t>Citrus 345</t>
  </si>
  <si>
    <t>Citrus 346</t>
  </si>
  <si>
    <t>UF 341</t>
  </si>
  <si>
    <t>UF 342</t>
  </si>
  <si>
    <t>UF 343</t>
  </si>
  <si>
    <t>UF 344</t>
  </si>
  <si>
    <t>UF 345</t>
  </si>
  <si>
    <t>UF 346</t>
  </si>
  <si>
    <t>Osprey 341</t>
  </si>
  <si>
    <t>Osprey 342</t>
  </si>
  <si>
    <t>Osprey 343</t>
  </si>
  <si>
    <t>Osprey 343.1</t>
  </si>
  <si>
    <t>Osprey 344</t>
  </si>
  <si>
    <t>Osprey 345</t>
  </si>
  <si>
    <t>Osprey 346</t>
  </si>
  <si>
    <t>CR 311</t>
  </si>
  <si>
    <t>CR 312</t>
  </si>
  <si>
    <t>CR 312 Rail Cars</t>
  </si>
  <si>
    <t>CR 312 COR</t>
  </si>
  <si>
    <t>CR 314</t>
  </si>
  <si>
    <t>CR 315</t>
  </si>
  <si>
    <t>CR 316</t>
  </si>
  <si>
    <t>CR 316 COR</t>
  </si>
  <si>
    <t>CR 316 Common</t>
  </si>
  <si>
    <t>CR Other</t>
  </si>
  <si>
    <t>OTHER COR</t>
  </si>
  <si>
    <t>Storage 348</t>
  </si>
  <si>
    <t>Other Production</t>
  </si>
  <si>
    <t>Misc. Production</t>
  </si>
  <si>
    <t>Anclote 311</t>
  </si>
  <si>
    <t>Anclote 312</t>
  </si>
  <si>
    <t>Anclote 314</t>
  </si>
  <si>
    <t>Anclote 315</t>
  </si>
  <si>
    <t>Anclote 316</t>
  </si>
  <si>
    <t>Tiger Bay 341</t>
  </si>
  <si>
    <t>Tiger Bay 342</t>
  </si>
  <si>
    <t>Tiger Bay 343</t>
  </si>
  <si>
    <t>Tiger Bay 343.1</t>
  </si>
  <si>
    <t>Tiger Bay 344</t>
  </si>
  <si>
    <t>Tiger Bay 345</t>
  </si>
  <si>
    <t>Tiger Bay 346</t>
  </si>
  <si>
    <t>Avon Park 341</t>
  </si>
  <si>
    <t>Bartow CT U1&amp;U3 341</t>
  </si>
  <si>
    <t>Bartow CT U1&amp;U3 342</t>
  </si>
  <si>
    <t>Bartow CT U1&amp;U3 343</t>
  </si>
  <si>
    <t>Bartow CT U1&amp;U3 344</t>
  </si>
  <si>
    <t>Bartow CT U1&amp;U3 344 COR</t>
  </si>
  <si>
    <t>Bartow CT U1&amp;U3 345</t>
  </si>
  <si>
    <t>Bartow CT U1&amp;U3 346</t>
  </si>
  <si>
    <t>Bartow CT U2&amp;U4 341</t>
  </si>
  <si>
    <t>Bartow CT U2&amp;U4 342</t>
  </si>
  <si>
    <t>Bartow CT U2&amp;U4 343</t>
  </si>
  <si>
    <t>Bartow CT U2&amp;U4 344</t>
  </si>
  <si>
    <t>Bartow CT U2&amp;U4 345</t>
  </si>
  <si>
    <t>Bartow CT U2&amp;U4 346</t>
  </si>
  <si>
    <t>Bayboro 341</t>
  </si>
  <si>
    <t>Bayboro 342</t>
  </si>
  <si>
    <t>Bayboro 343</t>
  </si>
  <si>
    <t>Bayboro 344</t>
  </si>
  <si>
    <t>Bayboro 345</t>
  </si>
  <si>
    <t>Bayboro 346</t>
  </si>
  <si>
    <t>Bayboro 346.2</t>
  </si>
  <si>
    <t>Debary (New) 341</t>
  </si>
  <si>
    <t>Debary (New) 342</t>
  </si>
  <si>
    <t>Debary (New) 342 COR</t>
  </si>
  <si>
    <t>Debary (New) 343</t>
  </si>
  <si>
    <t>Debary (New) 343.1</t>
  </si>
  <si>
    <t>Debary (New) 344</t>
  </si>
  <si>
    <t>Debary (New) 345</t>
  </si>
  <si>
    <t>Debary (New) 346</t>
  </si>
  <si>
    <t>Debary (Old) 341</t>
  </si>
  <si>
    <t>Debary (Old) 342</t>
  </si>
  <si>
    <t>Debary (Old) 343</t>
  </si>
  <si>
    <t>Debary (Old) 344</t>
  </si>
  <si>
    <t>Debary (Old) 345</t>
  </si>
  <si>
    <t>Debary (Old) 346</t>
  </si>
  <si>
    <t>Higgins 341</t>
  </si>
  <si>
    <t>Higgins 346</t>
  </si>
  <si>
    <t>Intercession City U1-U6 341</t>
  </si>
  <si>
    <t>Intercession City U1 342</t>
  </si>
  <si>
    <t>Intercession City U1-U6 342</t>
  </si>
  <si>
    <t>Intercession City U1-U6 343</t>
  </si>
  <si>
    <t>Intercession City U1-U6 344</t>
  </si>
  <si>
    <t>Intercession City U1-U6 345</t>
  </si>
  <si>
    <t>Intercession City U1-U6 346</t>
  </si>
  <si>
    <t>Intercession City U7-U10 341</t>
  </si>
  <si>
    <t>Intercession City U7-U10 342</t>
  </si>
  <si>
    <t>Intercession City U7-U10 343</t>
  </si>
  <si>
    <t>Intercession City U7-U10 343.1</t>
  </si>
  <si>
    <t>Intercession City U7-U10 344</t>
  </si>
  <si>
    <t>Intercession City U7-U10 345</t>
  </si>
  <si>
    <t>Intercession City U7-U10 346</t>
  </si>
  <si>
    <t>Intercession City U11 341</t>
  </si>
  <si>
    <t>Intercession City U11 342</t>
  </si>
  <si>
    <t>Intercession City U11 343</t>
  </si>
  <si>
    <t>Intercession City U11 344</t>
  </si>
  <si>
    <t>Intercession City U11 345</t>
  </si>
  <si>
    <t>Intercession City U11 346</t>
  </si>
  <si>
    <t>Intercession City U12 341</t>
  </si>
  <si>
    <t>Intercession City U12 342</t>
  </si>
  <si>
    <t>Intercession City U12 343</t>
  </si>
  <si>
    <t>Intercession City U12 343.1</t>
  </si>
  <si>
    <t>Intercession City U12 344</t>
  </si>
  <si>
    <t>Intercession City U12 345</t>
  </si>
  <si>
    <t>Intercession City U12 346</t>
  </si>
  <si>
    <t>Intercession City C 346</t>
  </si>
  <si>
    <t>Columbia Solar 341</t>
  </si>
  <si>
    <t>Columbia Solar 344</t>
  </si>
  <si>
    <t>Columbia Solar 345</t>
  </si>
  <si>
    <t>Columbia Solar 346</t>
  </si>
  <si>
    <t>Hamilton Solar 341</t>
  </si>
  <si>
    <t>Hamilton Solar 344</t>
  </si>
  <si>
    <t>Hamilton Solar 345</t>
  </si>
  <si>
    <t>Hamilton Solar 346</t>
  </si>
  <si>
    <t>Debary Solar 341</t>
  </si>
  <si>
    <t>Debary Solar 344</t>
  </si>
  <si>
    <t>Debary Solar 345</t>
  </si>
  <si>
    <t>Trenton Solar 341</t>
  </si>
  <si>
    <t>Trenton Solar 344</t>
  </si>
  <si>
    <t>Trenton Solar 345</t>
  </si>
  <si>
    <t>Trenton Solar 346</t>
  </si>
  <si>
    <t>Lake Placid Solar 341</t>
  </si>
  <si>
    <t>Lake Placid Solar 344</t>
  </si>
  <si>
    <t>Lake Placid Solar 345</t>
  </si>
  <si>
    <t>Charlie Creek Solar 341</t>
  </si>
  <si>
    <t>Charlie Creek Solar 344</t>
  </si>
  <si>
    <t>Charlie Creek Solar 345</t>
  </si>
  <si>
    <t>Duette Solar 341</t>
  </si>
  <si>
    <t>Duette Solar 344</t>
  </si>
  <si>
    <t>Duette Solar 345</t>
  </si>
  <si>
    <t>Santa Fe Solar 340</t>
  </si>
  <si>
    <t>Santa Fe Solar 341</t>
  </si>
  <si>
    <t>Santa Fe Solar 344</t>
  </si>
  <si>
    <t>Santa Fe Solar 345</t>
  </si>
  <si>
    <t>Sandy Creek Solar 341</t>
  </si>
  <si>
    <t>Sandy Creek Solar 344</t>
  </si>
  <si>
    <t>Sandy Creek Solar 345</t>
  </si>
  <si>
    <t>Twin Rivers Solar 341</t>
  </si>
  <si>
    <t>Twin Rivers Solar 344</t>
  </si>
  <si>
    <t>Twin Rivers Solar 345</t>
  </si>
  <si>
    <t>Osceola Solar 341</t>
  </si>
  <si>
    <t>Osceola Solar 344</t>
  </si>
  <si>
    <t>Osceola Solar 345</t>
  </si>
  <si>
    <t>Perry Solar 341</t>
  </si>
  <si>
    <t>Perry Solar 344</t>
  </si>
  <si>
    <t>Perry Solar 345</t>
  </si>
  <si>
    <t>Perry Solar 346</t>
  </si>
  <si>
    <t>St Pete Pier Solar 344</t>
  </si>
  <si>
    <t>St Pete Pier Solar 345</t>
  </si>
  <si>
    <t>Suwannee Solar 341</t>
  </si>
  <si>
    <t>Suwannee Solar 344</t>
  </si>
  <si>
    <t>Suwannee Solar 345</t>
  </si>
  <si>
    <t>Bay Trail Solar 341</t>
  </si>
  <si>
    <t>Bay Trail Solar 344</t>
  </si>
  <si>
    <t>Bay Trail Solar 345</t>
  </si>
  <si>
    <t>Fort Green Solar 341</t>
  </si>
  <si>
    <t>Fort Green Solar 344</t>
  </si>
  <si>
    <t>Fort Green Solar 345</t>
  </si>
  <si>
    <t>Solar Growth 344</t>
  </si>
  <si>
    <t>Transmission 350.1</t>
  </si>
  <si>
    <t>Transmission 352</t>
  </si>
  <si>
    <t>Transmission 353.0</t>
  </si>
  <si>
    <t>Transmission 353.0 - COR</t>
  </si>
  <si>
    <t>Transmission 353.1</t>
  </si>
  <si>
    <t>Transmission 353.2</t>
  </si>
  <si>
    <t>Transmission 353.2 Station Equipment</t>
  </si>
  <si>
    <t>Transmission 354</t>
  </si>
  <si>
    <t>Transmission 355</t>
  </si>
  <si>
    <t>Transmission 356</t>
  </si>
  <si>
    <t>Transmission 356.1</t>
  </si>
  <si>
    <t>Transmission 357</t>
  </si>
  <si>
    <t>Transmission 358</t>
  </si>
  <si>
    <t>Transmission 359</t>
  </si>
  <si>
    <t>Distribution 360</t>
  </si>
  <si>
    <t>Distribution 361</t>
  </si>
  <si>
    <t>Distribution 362</t>
  </si>
  <si>
    <t>Distribution 363</t>
  </si>
  <si>
    <t>Distribution 364</t>
  </si>
  <si>
    <t>Distribution 365</t>
  </si>
  <si>
    <t>Distribution 365.1</t>
  </si>
  <si>
    <t>Distribution 366</t>
  </si>
  <si>
    <t>Distribution 367</t>
  </si>
  <si>
    <t xml:space="preserve">Distribution 368 </t>
  </si>
  <si>
    <t>Distribution 369.1</t>
  </si>
  <si>
    <t>Distribution 369.2</t>
  </si>
  <si>
    <t>Distribution 370</t>
  </si>
  <si>
    <t>Distribution 370.0</t>
  </si>
  <si>
    <t>Distribution 370.2</t>
  </si>
  <si>
    <t>Distribution 370.7</t>
  </si>
  <si>
    <t>Distribution 370.2 AMI</t>
  </si>
  <si>
    <t>Distribution 370.7 DCFC</t>
  </si>
  <si>
    <t>Distribution 371</t>
  </si>
  <si>
    <t>Distribution 371.7</t>
  </si>
  <si>
    <t>Distribution 373</t>
  </si>
  <si>
    <t>General 390</t>
  </si>
  <si>
    <t>General 391</t>
  </si>
  <si>
    <t>General 392.1</t>
  </si>
  <si>
    <t>General 392.3</t>
  </si>
  <si>
    <t>General 392.4</t>
  </si>
  <si>
    <t>General 392.5</t>
  </si>
  <si>
    <t>General 393</t>
  </si>
  <si>
    <t>General 394</t>
  </si>
  <si>
    <t>General 395</t>
  </si>
  <si>
    <t>General 396</t>
  </si>
  <si>
    <t>General 397</t>
  </si>
  <si>
    <t>General 398</t>
  </si>
  <si>
    <t>Intangible Plant 301-303 - Franchise &amp; Other</t>
  </si>
  <si>
    <t>Intangible Plant 301-303 - Customer Connect 5Y</t>
  </si>
  <si>
    <t>Intangible Plant 301-303 - Customer Connect 15Y</t>
  </si>
  <si>
    <t>Ingangible Plant 301-303 - Software</t>
  </si>
  <si>
    <t>Energy Storage 387</t>
  </si>
  <si>
    <t>Production</t>
  </si>
  <si>
    <t>Transmission</t>
  </si>
  <si>
    <t>Distribution</t>
  </si>
  <si>
    <t>General</t>
  </si>
  <si>
    <t>Energy Storage</t>
  </si>
  <si>
    <t>Land Rights 310</t>
  </si>
  <si>
    <t>Land Rights 320</t>
  </si>
  <si>
    <t>Land Rights 340</t>
  </si>
  <si>
    <t>Land Rights 350</t>
  </si>
  <si>
    <t>Land Rights 360</t>
  </si>
  <si>
    <t>Land Rights 389</t>
  </si>
  <si>
    <t>STRUCTURES AND IMPROVEMENTS</t>
  </si>
  <si>
    <t>FUEL HOLDERS, PRODUCERS AND ACCESSORIES</t>
  </si>
  <si>
    <t>PRIME MOVERS - GENERAL</t>
  </si>
  <si>
    <t>GENERATORS</t>
  </si>
  <si>
    <t>ACCESSORY ELECTRIC EQUIPMENT</t>
  </si>
  <si>
    <t>MISCELLANEOUS POWER PLANT EQUIPMENT</t>
  </si>
  <si>
    <t>BOILER PLANT EQUIPMENT</t>
  </si>
  <si>
    <t>TURBOGENERATOR UNITS</t>
  </si>
  <si>
    <t>BATTERY STORAGE</t>
  </si>
  <si>
    <t>OTHER PRODUCTION LAND</t>
  </si>
  <si>
    <t>RIGHTS OF WAY</t>
  </si>
  <si>
    <t>STATION EQUIPMENT</t>
  </si>
  <si>
    <t>STATION EQUIPMENT - ENERGY CONTROL</t>
  </si>
  <si>
    <t>STATION EQUIPMENT - MAJOR EQUIPMENT</t>
  </si>
  <si>
    <t>TOWERS AND FIXTURES</t>
  </si>
  <si>
    <t>POLES AND FIXTURES</t>
  </si>
  <si>
    <t>OVERHEAD CONDUCTORS AND DEVICES</t>
  </si>
  <si>
    <t>UNDERGROUND CONDUIT</t>
  </si>
  <si>
    <t>UNDERGROUND CONDUCTORS AND DEVICES</t>
  </si>
  <si>
    <t>ROADS AND TRAILS</t>
  </si>
  <si>
    <t>DISTRIBUTION LAND</t>
  </si>
  <si>
    <t>ENERGY STORAGE EQUIPMENT</t>
  </si>
  <si>
    <t>POLES, TOWERS AND FIXTURES</t>
  </si>
  <si>
    <t>OVERHEAD CONDUCTORS AND DEVICES - CLEARING RIGHTS OF WAY</t>
  </si>
  <si>
    <t>LINE TRANSFORMERS</t>
  </si>
  <si>
    <t>SERVICES - UNDERGROUND</t>
  </si>
  <si>
    <t>SERVICES - OVERHEAD</t>
  </si>
  <si>
    <t>METERS</t>
  </si>
  <si>
    <t>METERS - AMI</t>
  </si>
  <si>
    <t>EV CHARGERS</t>
  </si>
  <si>
    <t>AMI METERS</t>
  </si>
  <si>
    <t>EV CHARGERS - DC FAST CHARGERS</t>
  </si>
  <si>
    <t>INSTALLATIONS ON CUSTOMERS' PREMISES</t>
  </si>
  <si>
    <t>EV CHARGERS - L2 CHARGERS</t>
  </si>
  <si>
    <t>STREET LIGHTING AND SIGNAL SYSTEMS</t>
  </si>
  <si>
    <t>OFFICE FURNITURE AND EQUIPMENT</t>
  </si>
  <si>
    <t>PASSENGER CARS</t>
  </si>
  <si>
    <t>HEAVY TRUCKS</t>
  </si>
  <si>
    <t>SPECIAL TRUCKS</t>
  </si>
  <si>
    <t>TRAILERS</t>
  </si>
  <si>
    <t>STORES EQUIPMENT</t>
  </si>
  <si>
    <t>TOOLS, SHOP AND GARAGE EQUIPMENT</t>
  </si>
  <si>
    <t>LABORATORY EQUIPMENT</t>
  </si>
  <si>
    <t>POWER OPERATED EQUIPMENT</t>
  </si>
  <si>
    <t>COMMUNICATION EQUIPMENT</t>
  </si>
  <si>
    <t>MISCELLANEOUS EQUIPMENT</t>
  </si>
  <si>
    <t>FRANCHISES AND CONSENTS</t>
  </si>
  <si>
    <t>MISCELLANEOUS INTANGIBLE PLANT - 5 YR AMORT</t>
  </si>
  <si>
    <t>MISCELLANEOUS INTANGIBLE PLANT - 15 YR AMORT</t>
  </si>
  <si>
    <t>SOFTWARE</t>
  </si>
  <si>
    <t>CAPITAL LEASES</t>
  </si>
  <si>
    <t>OPERATING LEASES</t>
  </si>
  <si>
    <t>ARO</t>
  </si>
  <si>
    <t>CONTRA OATT EPIS</t>
  </si>
  <si>
    <t>OTHER PLANT</t>
  </si>
  <si>
    <t>ACQUISITION ADJUSTMENT</t>
  </si>
  <si>
    <t>STEAM PRODUCTION LAND</t>
  </si>
  <si>
    <t>NON-DEPR LAND AND LAND RIGHTS</t>
  </si>
  <si>
    <t>TRANSMISSION LAND</t>
  </si>
  <si>
    <t>GENERAL LAND</t>
  </si>
  <si>
    <t>MISCELLANEOUS PLANT</t>
  </si>
  <si>
    <t>Prior Year Ended</t>
  </si>
  <si>
    <t>Plant/Account</t>
  </si>
  <si>
    <t>Bartow 311</t>
  </si>
  <si>
    <t>Bartow 312</t>
  </si>
  <si>
    <t>Bartow 314</t>
  </si>
  <si>
    <t>Bartow 315</t>
  </si>
  <si>
    <t>Bartow 316</t>
  </si>
  <si>
    <t>CR 1&amp;2 311</t>
  </si>
  <si>
    <t>CR 1&amp;2 312</t>
  </si>
  <si>
    <t>CR 1&amp;2 314</t>
  </si>
  <si>
    <t>CR 1&amp;2 315</t>
  </si>
  <si>
    <t>CR 1&amp;2 316</t>
  </si>
  <si>
    <t>Bartow-Anclote 311</t>
  </si>
  <si>
    <t>Bartow-Anclote 312</t>
  </si>
  <si>
    <t>Bartow-Anclote 315</t>
  </si>
  <si>
    <t>Bartow-Anclote 316</t>
  </si>
  <si>
    <t>Suwannee 311</t>
  </si>
  <si>
    <t>Suwannee 312</t>
  </si>
  <si>
    <t>Suwannee 314</t>
  </si>
  <si>
    <t>Suwannee 315</t>
  </si>
  <si>
    <t>Suwannee 316</t>
  </si>
  <si>
    <t>Avon Park 342</t>
  </si>
  <si>
    <t>Avon Park 343</t>
  </si>
  <si>
    <t>Avon Park 344</t>
  </si>
  <si>
    <t>Avon Park 345</t>
  </si>
  <si>
    <t>Avon Park 346</t>
  </si>
  <si>
    <t>Higgins 342</t>
  </si>
  <si>
    <t>Higgins 343</t>
  </si>
  <si>
    <t>Higgins 344</t>
  </si>
  <si>
    <t>Higgins 345</t>
  </si>
  <si>
    <t>Rio Pinar 341</t>
  </si>
  <si>
    <t>Rio Pinar 342</t>
  </si>
  <si>
    <t>Rio Pinar 343</t>
  </si>
  <si>
    <t>Rio Pinar 344</t>
  </si>
  <si>
    <t>Rio Pinar 345</t>
  </si>
  <si>
    <t>Rio Pinar 346</t>
  </si>
  <si>
    <t>Suwannee 341</t>
  </si>
  <si>
    <t>Suwannee 342</t>
  </si>
  <si>
    <t>Suwannee 343</t>
  </si>
  <si>
    <t>Suwannee 344</t>
  </si>
  <si>
    <t>Suwannee 345</t>
  </si>
  <si>
    <t>Suwannee 346</t>
  </si>
  <si>
    <t>Turner 341</t>
  </si>
  <si>
    <t>Turner 342</t>
  </si>
  <si>
    <t>Turner 343</t>
  </si>
  <si>
    <t>Turner 344</t>
  </si>
  <si>
    <t>Turner 345</t>
  </si>
  <si>
    <t>Turner 346</t>
  </si>
  <si>
    <t>Anclote FD</t>
  </si>
  <si>
    <t>Avon Park FD</t>
  </si>
  <si>
    <t>Bartow Anclote FD</t>
  </si>
  <si>
    <t>Bartow FD</t>
  </si>
  <si>
    <t>Bayboro FD</t>
  </si>
  <si>
    <t>Charlie Creek Solar FD</t>
  </si>
  <si>
    <t>Citrus FD</t>
  </si>
  <si>
    <t>Columbia Solar FD</t>
  </si>
  <si>
    <t>CR 1&amp;2 FD</t>
  </si>
  <si>
    <t>CR 4&amp;5 FD</t>
  </si>
  <si>
    <t>Debary FD</t>
  </si>
  <si>
    <t>Debary Solar FD</t>
  </si>
  <si>
    <t>Duette Solar FD</t>
  </si>
  <si>
    <t>Hamilton Solar FD</t>
  </si>
  <si>
    <t>Higgins FD</t>
  </si>
  <si>
    <t>Hines #1 FD</t>
  </si>
  <si>
    <t>Hines #2 FD</t>
  </si>
  <si>
    <t>Hines #3 FD</t>
  </si>
  <si>
    <t>Hines #4 FD</t>
  </si>
  <si>
    <t>Inter City 11 FD</t>
  </si>
  <si>
    <t>Inter City 12-14 FD</t>
  </si>
  <si>
    <t>Inter City 1-6 FD</t>
  </si>
  <si>
    <t>Inter City 7-10 FD</t>
  </si>
  <si>
    <t>Lake Placid Solar FD</t>
  </si>
  <si>
    <t>Osceola Solar FD</t>
  </si>
  <si>
    <t>Osprey FD</t>
  </si>
  <si>
    <t>Perry Solar FD</t>
  </si>
  <si>
    <t>Rio Pinar FD</t>
  </si>
  <si>
    <t>Sandy Creek Solar FD</t>
  </si>
  <si>
    <t>Santa Fe Solar FD</t>
  </si>
  <si>
    <t>Suwannee FD</t>
  </si>
  <si>
    <t>Suwannee Solar FD</t>
  </si>
  <si>
    <t>Suwannee Steam FD</t>
  </si>
  <si>
    <t>Tiger Bay FD</t>
  </si>
  <si>
    <t>Trenton Solar FD</t>
  </si>
  <si>
    <t>Turner FD</t>
  </si>
  <si>
    <t>Twin Rivers Solar FD</t>
  </si>
  <si>
    <t>UF FD</t>
  </si>
  <si>
    <t>General 392.7</t>
  </si>
  <si>
    <t>Capital Lease 108</t>
  </si>
  <si>
    <t>Operating Leases 108</t>
  </si>
  <si>
    <t>ARO 108</t>
  </si>
  <si>
    <t>Contra OATT EPIS 108</t>
  </si>
  <si>
    <t>Other 108</t>
  </si>
  <si>
    <t>Electric Plant Acquisition Adj 115</t>
  </si>
  <si>
    <t xml:space="preserve">   </t>
  </si>
  <si>
    <t xml:space="preserve">Line </t>
  </si>
  <si>
    <t>13 Month Average</t>
  </si>
  <si>
    <t>Description</t>
  </si>
  <si>
    <t>AIRCRAFT</t>
  </si>
  <si>
    <t>SCHEDULE B-10</t>
  </si>
  <si>
    <t>Monthly Reserve Balances Test Year - 13 Months</t>
  </si>
  <si>
    <t>Explanation:</t>
  </si>
  <si>
    <t xml:space="preserve">Provide the monthly reserve balances for each account or sub-account to which an individual depreciation rate is applied. </t>
  </si>
  <si>
    <t xml:space="preserve">  ($000)</t>
  </si>
  <si>
    <t>12/2026</t>
  </si>
  <si>
    <t>01/2027</t>
  </si>
  <si>
    <t>02/2027</t>
  </si>
  <si>
    <t>03/2027</t>
  </si>
  <si>
    <t>04/2027</t>
  </si>
  <si>
    <t>05/2027</t>
  </si>
  <si>
    <t>06/2027</t>
  </si>
  <si>
    <t>07/2027</t>
  </si>
  <si>
    <t>08/2027</t>
  </si>
  <si>
    <t>09/2027</t>
  </si>
  <si>
    <t>10/2027</t>
  </si>
  <si>
    <t>11/2027</t>
  </si>
  <si>
    <t>12/2027</t>
  </si>
  <si>
    <t>12/2024</t>
  </si>
  <si>
    <t>12/2023</t>
  </si>
  <si>
    <t>01/2024</t>
  </si>
  <si>
    <t>02/2024</t>
  </si>
  <si>
    <t>03/2024</t>
  </si>
  <si>
    <t>04/2024</t>
  </si>
  <si>
    <t>05/2024</t>
  </si>
  <si>
    <t>06/2024</t>
  </si>
  <si>
    <t>07/2024</t>
  </si>
  <si>
    <t>08/2024</t>
  </si>
  <si>
    <t>09/2024</t>
  </si>
  <si>
    <t>10/2024</t>
  </si>
  <si>
    <t>11/2024</t>
  </si>
  <si>
    <t>01/2025</t>
  </si>
  <si>
    <t>02/2025</t>
  </si>
  <si>
    <t>03/2025</t>
  </si>
  <si>
    <t>04/2025</t>
  </si>
  <si>
    <t>05/2025</t>
  </si>
  <si>
    <t>06/2025</t>
  </si>
  <si>
    <t>07/2025</t>
  </si>
  <si>
    <t>08/2025</t>
  </si>
  <si>
    <t>09/2025</t>
  </si>
  <si>
    <t>10/2025</t>
  </si>
  <si>
    <t>11/2025</t>
  </si>
  <si>
    <t>12/2025</t>
  </si>
  <si>
    <t>01/2026</t>
  </si>
  <si>
    <t>02/2026</t>
  </si>
  <si>
    <t>03/2026</t>
  </si>
  <si>
    <t>04/2026</t>
  </si>
  <si>
    <t>05/2026</t>
  </si>
  <si>
    <t>06/2026</t>
  </si>
  <si>
    <t>07/2026</t>
  </si>
  <si>
    <t>08/2026</t>
  </si>
  <si>
    <t>09/2026</t>
  </si>
  <si>
    <t>10/2026</t>
  </si>
  <si>
    <t>11/2026</t>
  </si>
  <si>
    <t>DOCKET No.: 20240025-EI</t>
  </si>
  <si>
    <t>MONTHLY RESERVE BALANCES TEST YEAR - 13 MONTHS</t>
  </si>
  <si>
    <t>__</t>
  </si>
  <si>
    <t>Historical Year Ended</t>
  </si>
  <si>
    <t>Line</t>
  </si>
  <si>
    <t>Plant Account</t>
  </si>
  <si>
    <t>STEAM PRODUCTION</t>
  </si>
  <si>
    <t>ANCLOTE</t>
  </si>
  <si>
    <t>311 STRUCTURES &amp; IMPROVEMENTS</t>
  </si>
  <si>
    <t>312 BOILER PLANT EQUIPMENT</t>
  </si>
  <si>
    <t>314 TURBOGENERATOR UNITS</t>
  </si>
  <si>
    <t>315 ACCESSORY ELECTRIC EQUIPMENT</t>
  </si>
  <si>
    <t>316.1 MISC POWER PLANT EQUIPMENT</t>
  </si>
  <si>
    <t>316.2 MISC POWER PLANT EQUIPMENT (5 YEAR)</t>
  </si>
  <si>
    <t>316.3 MISC POWER PLANT EQUIPMENT (7 YEAR)</t>
  </si>
  <si>
    <t>317 ASSET RETIREMENT COSTS FOR STEAM PROD PLANT</t>
  </si>
  <si>
    <t>TOTAL ANCLOTE</t>
  </si>
  <si>
    <t>BARTOW</t>
  </si>
  <si>
    <t>316 MISC POWER PLANT EQUIPMENT</t>
  </si>
  <si>
    <t>316 MISC POWER PLANT EQUIPMENT (5 YEAR)</t>
  </si>
  <si>
    <t>316 MISC POWER PLANT EQUIPMENT (7 YEAR)</t>
  </si>
  <si>
    <t>TOTAL BARTOW</t>
  </si>
  <si>
    <t>BARTOW-ANCLOTE PIPELINE</t>
  </si>
  <si>
    <t>316.3 MISC POWER PLANT EQUIPMENT</t>
  </si>
  <si>
    <t>TOTAL BARTOW-ANCLOTE PIPELINE</t>
  </si>
  <si>
    <t>CRYSTAL RIVER 1&amp;2</t>
  </si>
  <si>
    <t>TOTAL CRYSTAL RIVER 1&amp;2</t>
  </si>
  <si>
    <t>CRYSTAL RIVER 4&amp;5</t>
  </si>
  <si>
    <t>TOTAL CRYSTAL RIVER 4&amp;5</t>
  </si>
  <si>
    <t>SUWANNEE</t>
  </si>
  <si>
    <t>TOTAL SUWANNEE</t>
  </si>
  <si>
    <t>RAIL CARS</t>
  </si>
  <si>
    <t>CRYSTAL RIVER 1&amp;2 COALPILE</t>
  </si>
  <si>
    <t>CRYSTAL RIVER 4&amp;5 COALPILE</t>
  </si>
  <si>
    <t>Systems</t>
  </si>
  <si>
    <t>316.2 SYSTEM ASSETS 316.2 (5 YEAR)</t>
  </si>
  <si>
    <t>316.3 SYSTEM ASSETS 316.3 (7 YEAR)</t>
  </si>
  <si>
    <t>TOTAL Systems</t>
  </si>
  <si>
    <t>FOSSIL DISMANTLEMENT - STEAM</t>
  </si>
  <si>
    <t>AVON PARK</t>
  </si>
  <si>
    <t>HIGGINS</t>
  </si>
  <si>
    <t>TURNER</t>
  </si>
  <si>
    <t>SUBTOTAL</t>
  </si>
  <si>
    <t>Steam Retirement work in process</t>
  </si>
  <si>
    <t>TOTAL STEAM PRODUCTION</t>
  </si>
  <si>
    <t>NUCLEAR PRODUCTION</t>
  </si>
  <si>
    <t>CRYSTAL RIVER#3</t>
  </si>
  <si>
    <t>321 STRUCTURES &amp; IMPROVEMENTS</t>
  </si>
  <si>
    <t>322 REACTOR PLANT EQUIPMENT</t>
  </si>
  <si>
    <t>323 TURBOGENERATOR UNITS</t>
  </si>
  <si>
    <t>TOTAL</t>
  </si>
  <si>
    <t>DECOMMISSIONING</t>
  </si>
  <si>
    <t>DECOMMISSIONING - RETAIL</t>
  </si>
  <si>
    <t>DECOMMISSIONING - WHOLESALE</t>
  </si>
  <si>
    <t>Nuclear Retirement work in process</t>
  </si>
  <si>
    <t>TOTAL NUCLEAR</t>
  </si>
  <si>
    <t>OTHER PRODUCTION</t>
  </si>
  <si>
    <t>AVON PARK PEAKERS</t>
  </si>
  <si>
    <t>341 Structures and Improvements</t>
  </si>
  <si>
    <t>342 Fuel Holders, Products, and Accessories</t>
  </si>
  <si>
    <t>343 Prime Movers</t>
  </si>
  <si>
    <t>344 Generators</t>
  </si>
  <si>
    <t>345 Accessory Electric Equipment</t>
  </si>
  <si>
    <t>346 Misc. Power Plant Equipment</t>
  </si>
  <si>
    <t>346.2 Misc. Power Plant Equipment</t>
  </si>
  <si>
    <t>TOTAL AVON PARK PEAKERS</t>
  </si>
  <si>
    <t>BARTOW 4x1</t>
  </si>
  <si>
    <t>343.1 Rotable Parts</t>
  </si>
  <si>
    <t>TOTAL BARTOW 4x1</t>
  </si>
  <si>
    <t>BARTOW CT U1 &amp; U3</t>
  </si>
  <si>
    <t>TOTAL BARTOW U1 &amp; U3</t>
  </si>
  <si>
    <t>BARTOW CT U2 &amp; U4</t>
  </si>
  <si>
    <t>TOTAL BARTOW CT U2 &amp; U4</t>
  </si>
  <si>
    <t>BAYBORO PEAKERS</t>
  </si>
  <si>
    <t>346.2 Misc. Power Plant Equipment (5 Year)</t>
  </si>
  <si>
    <t>TOTAL BAYBORO PEAKERS</t>
  </si>
  <si>
    <t>CITRUS CC</t>
  </si>
  <si>
    <t>343.1 Rotable Spares</t>
  </si>
  <si>
    <t>TOTAL CITRUS CC</t>
  </si>
  <si>
    <t>DEBARY (NEW)</t>
  </si>
  <si>
    <t>343.1 Prime Mover Rotables</t>
  </si>
  <si>
    <t>TOTAL DEBARY (NEW)</t>
  </si>
  <si>
    <t>DEBARY (OLD)</t>
  </si>
  <si>
    <t>TOTAL DEBARY (OLD)</t>
  </si>
  <si>
    <r>
      <t xml:space="preserve">343.9-343.9 GAS CONVERSION </t>
    </r>
    <r>
      <rPr>
        <b/>
        <sz val="10"/>
        <color theme="1"/>
        <rFont val="Calibri"/>
        <family val="2"/>
        <scheme val="minor"/>
      </rPr>
      <t>(119)</t>
    </r>
  </si>
  <si>
    <t>HIGGINS PEAKERS</t>
  </si>
  <si>
    <t>TOTAL HIGGINS PEAKERS</t>
  </si>
  <si>
    <t>HINES #1</t>
  </si>
  <si>
    <t>TOTAL HINES #1</t>
  </si>
  <si>
    <t>HINES #2</t>
  </si>
  <si>
    <t>TOTAL HINES #2</t>
  </si>
  <si>
    <t>HINES #3</t>
  </si>
  <si>
    <t>TOTAL HINES #3</t>
  </si>
  <si>
    <t>HINES #4</t>
  </si>
  <si>
    <t>TOTAL HINES #4</t>
  </si>
  <si>
    <t>INTERCESSION CITY P1-6</t>
  </si>
  <si>
    <t>TOTAL INTERCESSION CITY P 1-6</t>
  </si>
  <si>
    <t>INTERCESSION CITY (NEW) P7-10</t>
  </si>
  <si>
    <t>TOTAL INTERCESSION CITY P 7-10</t>
  </si>
  <si>
    <t>INTERCESSION CITY P11</t>
  </si>
  <si>
    <t>TOTAL INTERCESSION CITY P 11</t>
  </si>
  <si>
    <t>INTERCESSION CITY P12-14</t>
  </si>
  <si>
    <t>TOTAL INTERCESSION CITY P 12-14</t>
  </si>
  <si>
    <t>OSPREY CC</t>
  </si>
  <si>
    <t>TOTAL OSPREY CC</t>
  </si>
  <si>
    <t>RIO PINAR</t>
  </si>
  <si>
    <t>TOTAL RIO PINAR</t>
  </si>
  <si>
    <t>SUWANNEE RIVER PEAKERS</t>
  </si>
  <si>
    <t>TOTAL SUWANNEE RIVER PEAKERS</t>
  </si>
  <si>
    <t>SYSTEM</t>
  </si>
  <si>
    <t>TOTAL SYSTEM</t>
  </si>
  <si>
    <t>TIGER BAY</t>
  </si>
  <si>
    <t>TOTAL TIGER BAY</t>
  </si>
  <si>
    <t>TURNER PEAKERS</t>
  </si>
  <si>
    <t>TOTAL TURNER PEAKERS</t>
  </si>
  <si>
    <t>UNIVERSITY OF FLORIDA</t>
  </si>
  <si>
    <t>341-346 Other Utility Amort</t>
  </si>
  <si>
    <t>TOTAL UNIVERSITY OF FLORIDA</t>
  </si>
  <si>
    <t>BAY RANCH-SOLAR</t>
  </si>
  <si>
    <t>347 ARO</t>
  </si>
  <si>
    <t>TOTAL BAY RANCH-SOLAR</t>
  </si>
  <si>
    <t>BAY TRAIL-SOLAR</t>
  </si>
  <si>
    <t xml:space="preserve">347 ARO </t>
  </si>
  <si>
    <t>TOTAL BAY TRAIL-SOLAR</t>
  </si>
  <si>
    <t>Cape San Blas Battery</t>
  </si>
  <si>
    <t>TOTAL Cape San Blas Battery</t>
  </si>
  <si>
    <t>CHARLIE CREEK-SOLAR</t>
  </si>
  <si>
    <t>TOTAL CHARLIE CREEK-SOLAR</t>
  </si>
  <si>
    <t>COLUMBIA-SOLAR</t>
  </si>
  <si>
    <t>TOTAL COLUMBIA-SOLAR</t>
  </si>
  <si>
    <t>DEBARY-SOLAR</t>
  </si>
  <si>
    <t>TOTAL DEBARY-SOLAR</t>
  </si>
  <si>
    <t>DOLPHIN-SOLAR</t>
  </si>
  <si>
    <t>TOTAL DOLPHIN SOLAR</t>
  </si>
  <si>
    <t>DUETTE-SOLAR</t>
  </si>
  <si>
    <t>TOTAL DUETTE-SOLAR</t>
  </si>
  <si>
    <t>FORT GREEN-SOLAR</t>
  </si>
  <si>
    <t>TOTAL FORT GREEN-SOLAR</t>
  </si>
  <si>
    <t>HAMILTON-SOLAR</t>
  </si>
  <si>
    <t>TOTAL HAMILTON-SOLAR</t>
  </si>
  <si>
    <t>HARDEETOWN-SOLAR</t>
  </si>
  <si>
    <t>TOTAL HARDEETOWN-SOLAR</t>
  </si>
  <si>
    <t>HIGH SPRINGS-SOLAR</t>
  </si>
  <si>
    <t>TOTAL HIGH SPRINGS-SOLAR</t>
  </si>
  <si>
    <t>HILDRETH-SOLAR</t>
  </si>
  <si>
    <t>TOTAL HILDRETH-SOLAR</t>
  </si>
  <si>
    <t>JOHN HOPKINS-SOLAR</t>
  </si>
  <si>
    <t>TOTAL JOHN HOPKINS-SOLAR</t>
  </si>
  <si>
    <t>LAKE PLACID-SOLAR</t>
  </si>
  <si>
    <t>348 Battery Storage</t>
  </si>
  <si>
    <t>TOTAL LAKE PLACID-SOLAR</t>
  </si>
  <si>
    <t>Micanopy Battery</t>
  </si>
  <si>
    <t>TOTAL Micanopy Battery</t>
  </si>
  <si>
    <t>OSCEOLA-SOLAR</t>
  </si>
  <si>
    <t>TOTAL OSCEOLA-SOLAR</t>
  </si>
  <si>
    <t>PERRY-SOLAR</t>
  </si>
  <si>
    <t>TOTAL PERRY-SOLAR</t>
  </si>
  <si>
    <t>SANDY CREEK-SOLAR</t>
  </si>
  <si>
    <t>TOTAL SANDY CREEK-SOLAR</t>
  </si>
  <si>
    <t>SANTA FE-SOLAR</t>
  </si>
  <si>
    <t>TOTAL SANTA FE-SOLAR</t>
  </si>
  <si>
    <t>ST. PETE PIER-SOLAR</t>
  </si>
  <si>
    <t>TOTAL ST. PETE PIER-SOLAR</t>
  </si>
  <si>
    <t>SUWANNEE-SOLAR</t>
  </si>
  <si>
    <t>TOTAL SUWANNEE-SOLAR</t>
  </si>
  <si>
    <t>TRENTON-SOLAR</t>
  </si>
  <si>
    <t>TOTAL TRENTON-SOLAR</t>
  </si>
  <si>
    <t>TWIN RIVERS-SOLAR</t>
  </si>
  <si>
    <t>TOTAL TWIN RIVERS-SOLAR</t>
  </si>
  <si>
    <t>Battery Storage</t>
  </si>
  <si>
    <t>363 Energy Storage Equip Dist</t>
  </si>
  <si>
    <t>TOTAL BATTERY STORAGE</t>
  </si>
  <si>
    <t>FOSSIL DISMANTLEMENT - OTHER PROD.</t>
  </si>
  <si>
    <t>ARCHER</t>
  </si>
  <si>
    <t>BARTOW CC</t>
  </si>
  <si>
    <t>BARTOW CT</t>
  </si>
  <si>
    <t>BAYBORO PEAK</t>
  </si>
  <si>
    <t>CHARLIE CREEK</t>
  </si>
  <si>
    <t>COLUMBIA</t>
  </si>
  <si>
    <t>DEBARY</t>
  </si>
  <si>
    <t>DEBARY(OLD)</t>
  </si>
  <si>
    <t>DUETTE</t>
  </si>
  <si>
    <t>HAMILTON SOLAR</t>
  </si>
  <si>
    <t>HIGGINS PEAK</t>
  </si>
  <si>
    <t>HINES UNIT 1</t>
  </si>
  <si>
    <t>HINES UNIT 2</t>
  </si>
  <si>
    <t>HINES UNIT 3</t>
  </si>
  <si>
    <t>HINES UNIT 4</t>
  </si>
  <si>
    <t>INTERCESSION CITY  SIEMENS 11</t>
  </si>
  <si>
    <t>INTERCESSION CITY 1-6</t>
  </si>
  <si>
    <t>INTERCESSION CITY 7-10 (NEW)</t>
  </si>
  <si>
    <t>LAKE PLACID</t>
  </si>
  <si>
    <t>OSCEOLA</t>
  </si>
  <si>
    <t>PERRY</t>
  </si>
  <si>
    <t>SANTA FE</t>
  </si>
  <si>
    <t>TRENTON</t>
  </si>
  <si>
    <t>TWIN RIVERS</t>
  </si>
  <si>
    <t>Other Prod. Retirement work in process</t>
  </si>
  <si>
    <t>TOTAL OTHER PRODUCTION</t>
  </si>
  <si>
    <t>TRANSMISSION PLANT</t>
  </si>
  <si>
    <t>350.1 TRANSMISSION EASEMENTS</t>
  </si>
  <si>
    <t>352 STRUCTURES</t>
  </si>
  <si>
    <t>353.1 STATION EQUIPMENT</t>
  </si>
  <si>
    <t>353.2 ENERGY CONTROL CENTER</t>
  </si>
  <si>
    <t>354 TOWERS AND FIXTURES</t>
  </si>
  <si>
    <t>355 POLES AND FIXTURES</t>
  </si>
  <si>
    <t>356 OVERHEAD CONDUCTOR</t>
  </si>
  <si>
    <t>357 UNDERGROUND CONDUIT</t>
  </si>
  <si>
    <t>358 UNDERGROUND CONDUCTOR</t>
  </si>
  <si>
    <t>359 MISCELLANEOUS PLANT EQUIP.</t>
  </si>
  <si>
    <t>Transmission Retirement work in process</t>
  </si>
  <si>
    <t>TOTAL Transmission</t>
  </si>
  <si>
    <t>TOTAL TRANSMISSION PLANT</t>
  </si>
  <si>
    <t>DISTRIBUTION PLANT</t>
  </si>
  <si>
    <t>360.1 DISTRIBUTION EASEMENTS</t>
  </si>
  <si>
    <t>361 STRUCTURES</t>
  </si>
  <si>
    <t>362 STATION EQUIPMENT</t>
  </si>
  <si>
    <t>364 POLES AND FIXTURES</t>
  </si>
  <si>
    <t>365 OVERHEAD CONDUCTOR</t>
  </si>
  <si>
    <t>366 UNDERGROUND CONDUIT</t>
  </si>
  <si>
    <t>367 UNDERGROUND CONDUCTOR</t>
  </si>
  <si>
    <t>368 LINE TRANSFORMER</t>
  </si>
  <si>
    <t>369.1 UNDERGROUND SERVICES</t>
  </si>
  <si>
    <t>369.2 OVERHEAD SERVICES</t>
  </si>
  <si>
    <t>370 METERS</t>
  </si>
  <si>
    <t>370.2 AMI METERS</t>
  </si>
  <si>
    <t>370.7 EV Chrgr/Mtr</t>
  </si>
  <si>
    <t>371 INSTALL ON CUST. PREM.</t>
  </si>
  <si>
    <t>373 STREET LIGHTING</t>
  </si>
  <si>
    <t>Distribution Retirement work in process</t>
  </si>
  <si>
    <t>TOTAL DISTRIBUTION PLANT</t>
  </si>
  <si>
    <t>GENERAL PLANT</t>
  </si>
  <si>
    <t>ENERGY CONSERVATION</t>
  </si>
  <si>
    <t>390 STRUCTURES</t>
  </si>
  <si>
    <t>391 OFFICE FURNITURE AND EQUIPMENT</t>
  </si>
  <si>
    <t>393 STORES EQUIPMENT</t>
  </si>
  <si>
    <t>394 TOOLS, SHOP &amp; GARAGE EQUIP.</t>
  </si>
  <si>
    <t>395 LABORATORY EQUIPMENT</t>
  </si>
  <si>
    <t>396 POWER OPERATED EQUIPMENT</t>
  </si>
  <si>
    <t>397 COMMUNICATIONS EQUIPMENT</t>
  </si>
  <si>
    <t>398.2 MISCELLANEOUS EQUIPMENT</t>
  </si>
  <si>
    <t xml:space="preserve">399.1 GENERAL PLT ARO </t>
  </si>
  <si>
    <t>GENERAL FUNCTION RETIREMENT WORK IN PROCESS</t>
  </si>
  <si>
    <t>TOTAL General</t>
  </si>
  <si>
    <t>TRANSPORTATION EQUIPMENT</t>
  </si>
  <si>
    <t>392.1 PASSENGER CARS</t>
  </si>
  <si>
    <t>392.2 LIGHT TRUCKS</t>
  </si>
  <si>
    <t>392.3 HEAVY TRUCKS</t>
  </si>
  <si>
    <t>392.4 SPECIAL EQUIPMENT</t>
  </si>
  <si>
    <t>392.5 TRAILERS</t>
  </si>
  <si>
    <t>392.7 AIRCRAFT (NEW)</t>
  </si>
  <si>
    <t>TOTAL TRANSPORTATION EQUIPMENT</t>
  </si>
  <si>
    <t>TOTAL GENERAL PLANT</t>
  </si>
  <si>
    <t>TOTAL ELECTRIC PLANT RESERVE</t>
  </si>
  <si>
    <t>ACCUM &amp; AMORT OTHER UTILITY PLANT (119)</t>
  </si>
  <si>
    <t>INTANGIBLE PLANT (111)</t>
  </si>
  <si>
    <t>302 INTANGIBLE PLANT</t>
  </si>
  <si>
    <t>303 INTANGIBLE PLANT - 3 YEAR</t>
  </si>
  <si>
    <t>303 INTANGIBLE PLANT - 5 YEAR</t>
  </si>
  <si>
    <t>304 INTANGIBLE PLANT - 10 YEAR</t>
  </si>
  <si>
    <t>304 INTANGIBLE PLANT - 15 YEAR</t>
  </si>
  <si>
    <t>0115000 - Acc Prov Plt Acquis Adj</t>
  </si>
  <si>
    <t>TOTAL ACCOUNT 111 and 119</t>
  </si>
  <si>
    <t>Bartow Total Plant Reserve</t>
  </si>
  <si>
    <t>Bartow CC Total Plant Reserve</t>
  </si>
  <si>
    <t>Hines #1 Total Plant Reserve</t>
  </si>
  <si>
    <t>Hines #2 Total Plant Reserve</t>
  </si>
  <si>
    <t>Hines #3 Total Plant Reserve</t>
  </si>
  <si>
    <t>Hines #4 Total Plant Reserve</t>
  </si>
  <si>
    <t>Citrus Total Plant Reserve</t>
  </si>
  <si>
    <t>UF Total Plant Reserve</t>
  </si>
  <si>
    <t>Osprey Total Plant Reserve</t>
  </si>
  <si>
    <t>CR 1&amp;2 Total Plant Reserve</t>
  </si>
  <si>
    <t>CR Total Plant Reserve</t>
  </si>
  <si>
    <t>Total Plant Reserve Production Base</t>
  </si>
  <si>
    <t>Anclote Total Plant Reserve</t>
  </si>
  <si>
    <t>Bartow-Anclote Total Plant Reserve</t>
  </si>
  <si>
    <t>Suwannee Int Total Plant Reserve</t>
  </si>
  <si>
    <t>Tiger Bay Total Plant Reserve</t>
  </si>
  <si>
    <t>Total Plant Reserve Production Intermediate</t>
  </si>
  <si>
    <t>Avon Park Total Plant Reserve</t>
  </si>
  <si>
    <t>Bartow CT U1&amp;U3 Total Plant Reserve</t>
  </si>
  <si>
    <t>Bartow CT U2&amp;U4 Total Plant Reserve</t>
  </si>
  <si>
    <t>Bayboro Total Plant Reserve</t>
  </si>
  <si>
    <t>Debary (New) Total Plant Reserve</t>
  </si>
  <si>
    <t>Debary (Old) Total Plant Reserve</t>
  </si>
  <si>
    <t>Higgins Total Plant Reserve</t>
  </si>
  <si>
    <t>Intercession City U1-U6 Total Plant Reserve</t>
  </si>
  <si>
    <t>Intercession City U7-U10 Total Plant Reserve</t>
  </si>
  <si>
    <t>Intercession City U11 Total Plant Reserve</t>
  </si>
  <si>
    <t>Intercession City U12 Total Plant Reserve</t>
  </si>
  <si>
    <t>Rio Pinar Total Plant Reserve</t>
  </si>
  <si>
    <t>Suwannee Peaking Total Plant Reserve</t>
  </si>
  <si>
    <t>Turner Total Plant Reserve</t>
  </si>
  <si>
    <t>Total Plant Reserve Production Peaking</t>
  </si>
  <si>
    <t>Columbia Solar Total Plant Reserve</t>
  </si>
  <si>
    <t>Hamilton Solar Total Plant Reserve</t>
  </si>
  <si>
    <t>Debary Solar Total Plant Reserve</t>
  </si>
  <si>
    <t>Trenton Solar Total Plant Reserve</t>
  </si>
  <si>
    <t>Lake Placid Solar Total Plant Reserve</t>
  </si>
  <si>
    <t>Charlie Creek Solar Total Plant Reserve</t>
  </si>
  <si>
    <t>Duette Solar Total Plant Reserve</t>
  </si>
  <si>
    <t>Santa Fe Solar Total Plant Reserve</t>
  </si>
  <si>
    <t>Sandy Creek Solar Total Plant Reserve</t>
  </si>
  <si>
    <t>Twin Rivers Solar Total Plant Reserve</t>
  </si>
  <si>
    <t>Osceola Solar Total Plant Reserve</t>
  </si>
  <si>
    <t>Perry Solar Total Plant Reserve</t>
  </si>
  <si>
    <t>St Pete Pier Solar Total Plant Reserve</t>
  </si>
  <si>
    <t>Suwannee Solar Total Plant Reserve</t>
  </si>
  <si>
    <t>Bay Trail Solar Total Plant Reserve</t>
  </si>
  <si>
    <t>Fort Green Solar Total Plant Reserve</t>
  </si>
  <si>
    <t>Total Plant Reserve Production Solar</t>
  </si>
  <si>
    <t>Fossil Dismantlement Total Plant Reserve</t>
  </si>
  <si>
    <t>Total Plant Reserve Fossil Dismantlement</t>
  </si>
  <si>
    <t>Total Plant Reserve (108, 111, 115, 119)</t>
  </si>
  <si>
    <t>Total Plant Reserve Other</t>
  </si>
  <si>
    <t>Total Plant Reserve Functionalized</t>
  </si>
  <si>
    <t>Total Plant Reserve Energy Storage</t>
  </si>
  <si>
    <t>Total Plant Reserve General &amp; Intangible</t>
  </si>
  <si>
    <t>Total Plant Reserve Distribution</t>
  </si>
  <si>
    <t>Total Plant Reserve Transmission</t>
  </si>
  <si>
    <t>Total Plant Reserve Production</t>
  </si>
  <si>
    <t>SubTotal Plant Reserve Production</t>
  </si>
  <si>
    <t>OVERHEAD CONDUCTORS AND DEVICES - CLEARING ROW</t>
  </si>
  <si>
    <t>TOTAL (108, 111, 115 119):</t>
  </si>
  <si>
    <t>*Excludes 0108201 (Accum Lease Amort) as this is an offset to Capital/Operating Leases presented on B-7 and B-8. Excludes 0108202 (Accum DD&amp;A-ROU Asset) as this is considered part of gross plant in the historical balance sheet.</t>
  </si>
  <si>
    <t>Witnesses:  Anderson, Aquilina, Duff, Goff, Jacob,</t>
  </si>
  <si>
    <t>Lloyd, O'Hara, Quick, Scott</t>
  </si>
  <si>
    <t>Note:  2024 beginning balances do not tie to 2023 ending balances, because 2024 beginning balances are from a forecast that begins with December 2022 actual balances.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</si>
</sst>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#,##0;\(#,##0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u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Tahoma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4" fillId="0" borderId="0"/>
    <xf numFmtId="41" fontId="1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121">
    <xf numFmtId="0" fontId="0" fillId="0" borderId="0" xfId="0"/>
    <xf numFmtId="0" fontId="3" fillId="0" borderId="1" xfId="1" applyFont="1" applyBorder="1"/>
    <xf numFmtId="0" fontId="5" fillId="0" borderId="0" xfId="2" applyFont="1" applyAlignment="1">
      <alignment horizontal="right"/>
    </xf>
    <xf numFmtId="0" fontId="3" fillId="0" borderId="0" xfId="2" applyFont="1"/>
    <xf numFmtId="0" fontId="3" fillId="0" borderId="0" xfId="1" applyFont="1" applyAlignment="1">
      <alignment horizontal="left"/>
    </xf>
    <xf numFmtId="37" fontId="7" fillId="2" borderId="2" xfId="0" applyNumberFormat="1" applyFont="1" applyFill="1" applyBorder="1"/>
    <xf numFmtId="37" fontId="9" fillId="2" borderId="2" xfId="0" applyNumberFormat="1" applyFont="1" applyFill="1" applyBorder="1"/>
    <xf numFmtId="0" fontId="8" fillId="0" borderId="0" xfId="5" applyFont="1" applyProtection="1">
      <protection locked="0"/>
    </xf>
    <xf numFmtId="0" fontId="8" fillId="0" borderId="0" xfId="5" applyFont="1"/>
    <xf numFmtId="0" fontId="3" fillId="0" borderId="0" xfId="1" applyFont="1"/>
    <xf numFmtId="0" fontId="3" fillId="0" borderId="0" xfId="5" applyFont="1"/>
    <xf numFmtId="0" fontId="3" fillId="0" borderId="0" xfId="1" applyFont="1" applyAlignment="1">
      <alignment horizontal="center"/>
    </xf>
    <xf numFmtId="164" fontId="3" fillId="0" borderId="2" xfId="1" quotePrefix="1" applyNumberFormat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37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37" fontId="6" fillId="2" borderId="0" xfId="0" applyNumberFormat="1" applyFont="1" applyFill="1" applyAlignment="1">
      <alignment horizontal="left"/>
    </xf>
    <xf numFmtId="37" fontId="7" fillId="2" borderId="0" xfId="0" applyNumberFormat="1" applyFont="1" applyFill="1" applyAlignment="1">
      <alignment horizontal="left"/>
    </xf>
    <xf numFmtId="37" fontId="6" fillId="0" borderId="0" xfId="0" applyNumberFormat="1" applyFont="1"/>
    <xf numFmtId="0" fontId="11" fillId="0" borderId="1" xfId="0" applyFont="1" applyBorder="1"/>
    <xf numFmtId="0" fontId="11" fillId="0" borderId="1" xfId="1" applyFont="1" applyBorder="1"/>
    <xf numFmtId="0" fontId="11" fillId="0" borderId="0" xfId="5" applyFont="1" applyAlignment="1">
      <alignment horizontal="center"/>
    </xf>
    <xf numFmtId="0" fontId="3" fillId="0" borderId="2" xfId="1" applyFont="1" applyBorder="1"/>
    <xf numFmtId="14" fontId="3" fillId="0" borderId="0" xfId="3" applyNumberFormat="1" applyFont="1" applyAlignment="1">
      <alignment horizontal="left"/>
    </xf>
    <xf numFmtId="0" fontId="3" fillId="0" borderId="0" xfId="5" applyFont="1" applyAlignment="1">
      <alignment horizontal="center"/>
    </xf>
    <xf numFmtId="0" fontId="3" fillId="0" borderId="0" xfId="1" applyFont="1" applyAlignment="1">
      <alignment vertical="top" wrapText="1"/>
    </xf>
    <xf numFmtId="165" fontId="3" fillId="0" borderId="0" xfId="4" quotePrefix="1" applyNumberFormat="1" applyFont="1" applyFill="1"/>
    <xf numFmtId="0" fontId="3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wrapText="1"/>
    </xf>
    <xf numFmtId="14" fontId="3" fillId="0" borderId="1" xfId="1" applyNumberFormat="1" applyFont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0" fillId="0" borderId="0" xfId="0" applyNumberFormat="1"/>
    <xf numFmtId="37" fontId="6" fillId="0" borderId="2" xfId="0" applyNumberFormat="1" applyFont="1" applyBorder="1"/>
    <xf numFmtId="37" fontId="6" fillId="2" borderId="0" xfId="0" applyNumberFormat="1" applyFont="1" applyFill="1"/>
    <xf numFmtId="37" fontId="7" fillId="0" borderId="0" xfId="0" applyNumberFormat="1" applyFont="1" applyAlignment="1">
      <alignment horizontal="left"/>
    </xf>
    <xf numFmtId="37" fontId="7" fillId="2" borderId="0" xfId="0" applyNumberFormat="1" applyFont="1" applyFill="1"/>
    <xf numFmtId="37" fontId="9" fillId="2" borderId="0" xfId="0" applyNumberFormat="1" applyFont="1" applyFill="1"/>
    <xf numFmtId="37" fontId="6" fillId="0" borderId="1" xfId="0" applyNumberFormat="1" applyFont="1" applyBorder="1"/>
    <xf numFmtId="0" fontId="2" fillId="0" borderId="0" xfId="0" applyFont="1"/>
    <xf numFmtId="37" fontId="9" fillId="2" borderId="0" xfId="0" applyNumberFormat="1" applyFont="1" applyFill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/>
    <xf numFmtId="15" fontId="11" fillId="0" borderId="0" xfId="0" quotePrefix="1" applyNumberFormat="1" applyFont="1" applyAlignment="1">
      <alignment horizontal="center"/>
    </xf>
    <xf numFmtId="0" fontId="11" fillId="0" borderId="0" xfId="1" applyFont="1" applyAlignment="1">
      <alignment horizontal="center"/>
    </xf>
    <xf numFmtId="0" fontId="6" fillId="0" borderId="2" xfId="0" applyFont="1" applyBorder="1"/>
    <xf numFmtId="0" fontId="6" fillId="0" borderId="2" xfId="6" applyFont="1" applyBorder="1" applyAlignment="1">
      <alignment horizontal="left"/>
    </xf>
    <xf numFmtId="165" fontId="6" fillId="0" borderId="0" xfId="0" applyNumberFormat="1" applyFont="1"/>
    <xf numFmtId="43" fontId="6" fillId="0" borderId="0" xfId="0" applyNumberFormat="1" applyFont="1"/>
    <xf numFmtId="41" fontId="6" fillId="0" borderId="0" xfId="7" applyFont="1" applyFill="1"/>
    <xf numFmtId="0" fontId="6" fillId="0" borderId="0" xfId="0" applyFont="1" applyAlignment="1">
      <alignment horizontal="center"/>
    </xf>
    <xf numFmtId="0" fontId="11" fillId="0" borderId="0" xfId="8" applyFont="1"/>
    <xf numFmtId="0" fontId="3" fillId="0" borderId="0" xfId="8" applyFont="1"/>
    <xf numFmtId="165" fontId="6" fillId="0" borderId="0" xfId="4" applyNumberFormat="1" applyFont="1" applyFill="1" applyBorder="1"/>
    <xf numFmtId="165" fontId="3" fillId="0" borderId="0" xfId="9" applyNumberFormat="1" applyFont="1" applyFill="1" applyBorder="1"/>
    <xf numFmtId="165" fontId="3" fillId="0" borderId="0" xfId="4" applyNumberFormat="1" applyFont="1" applyFill="1" applyBorder="1"/>
    <xf numFmtId="165" fontId="6" fillId="0" borderId="0" xfId="4" applyNumberFormat="1" applyFont="1" applyFill="1"/>
    <xf numFmtId="43" fontId="6" fillId="0" borderId="0" xfId="4" applyFont="1" applyFill="1"/>
    <xf numFmtId="165" fontId="3" fillId="0" borderId="3" xfId="9" applyNumberFormat="1" applyFont="1" applyFill="1" applyBorder="1"/>
    <xf numFmtId="43" fontId="6" fillId="0" borderId="0" xfId="4" applyFont="1" applyFill="1" applyBorder="1"/>
    <xf numFmtId="38" fontId="3" fillId="0" borderId="0" xfId="9" applyNumberFormat="1" applyFont="1" applyFill="1" applyBorder="1"/>
    <xf numFmtId="38" fontId="3" fillId="0" borderId="0" xfId="4" applyNumberFormat="1" applyFont="1" applyFill="1" applyBorder="1"/>
    <xf numFmtId="165" fontId="3" fillId="0" borderId="4" xfId="9" applyNumberFormat="1" applyFont="1" applyFill="1" applyBorder="1"/>
    <xf numFmtId="165" fontId="3" fillId="0" borderId="3" xfId="4" applyNumberFormat="1" applyFont="1" applyFill="1" applyBorder="1"/>
    <xf numFmtId="41" fontId="6" fillId="0" borderId="0" xfId="7" applyFont="1" applyFill="1" applyBorder="1"/>
    <xf numFmtId="165" fontId="6" fillId="0" borderId="0" xfId="4" applyNumberFormat="1" applyFont="1" applyBorder="1"/>
    <xf numFmtId="0" fontId="11" fillId="0" borderId="1" xfId="8" applyFont="1" applyBorder="1"/>
    <xf numFmtId="0" fontId="3" fillId="0" borderId="1" xfId="8" applyFont="1" applyBorder="1"/>
    <xf numFmtId="165" fontId="3" fillId="0" borderId="1" xfId="9" applyNumberFormat="1" applyFont="1" applyFill="1" applyBorder="1"/>
    <xf numFmtId="165" fontId="3" fillId="0" borderId="1" xfId="4" applyNumberFormat="1" applyFont="1" applyFill="1" applyBorder="1"/>
    <xf numFmtId="0" fontId="11" fillId="0" borderId="1" xfId="8" applyFont="1" applyBorder="1" applyAlignment="1">
      <alignment horizontal="left"/>
    </xf>
    <xf numFmtId="165" fontId="11" fillId="0" borderId="1" xfId="9" applyNumberFormat="1" applyFont="1" applyFill="1" applyBorder="1"/>
    <xf numFmtId="165" fontId="3" fillId="0" borderId="0" xfId="8" applyNumberFormat="1" applyFont="1"/>
    <xf numFmtId="0" fontId="14" fillId="0" borderId="0" xfId="10" applyFont="1"/>
    <xf numFmtId="165" fontId="14" fillId="0" borderId="0" xfId="11" applyNumberFormat="1" applyFont="1"/>
    <xf numFmtId="166" fontId="0" fillId="0" borderId="0" xfId="0" applyNumberFormat="1"/>
    <xf numFmtId="0" fontId="0" fillId="0" borderId="1" xfId="0" applyFont="1" applyBorder="1"/>
    <xf numFmtId="0" fontId="11" fillId="0" borderId="2" xfId="8" applyFont="1" applyBorder="1"/>
    <xf numFmtId="0" fontId="3" fillId="0" borderId="2" xfId="8" applyFont="1" applyBorder="1"/>
    <xf numFmtId="164" fontId="7" fillId="0" borderId="2" xfId="0" applyNumberFormat="1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0" fillId="0" borderId="0" xfId="0" applyFont="1" applyBorder="1"/>
    <xf numFmtId="0" fontId="6" fillId="0" borderId="0" xfId="0" applyFont="1" applyBorder="1"/>
    <xf numFmtId="0" fontId="7" fillId="0" borderId="1" xfId="0" applyFont="1" applyBorder="1" applyAlignment="1">
      <alignment horizontal="center"/>
    </xf>
    <xf numFmtId="0" fontId="2" fillId="0" borderId="0" xfId="0" applyFont="1" applyBorder="1"/>
    <xf numFmtId="0" fontId="0" fillId="0" borderId="2" xfId="0" applyFont="1" applyBorder="1"/>
    <xf numFmtId="0" fontId="12" fillId="0" borderId="2" xfId="0" applyFont="1" applyBorder="1" applyAlignment="1">
      <alignment horizontal="left" wrapText="1"/>
    </xf>
    <xf numFmtId="0" fontId="15" fillId="0" borderId="0" xfId="2" applyFont="1" applyBorder="1" applyAlignment="1">
      <alignment horizontal="right"/>
    </xf>
    <xf numFmtId="0" fontId="14" fillId="0" borderId="0" xfId="6" applyFont="1" applyBorder="1" applyAlignment="1">
      <alignment horizontal="left" vertical="center"/>
    </xf>
    <xf numFmtId="14" fontId="0" fillId="0" borderId="0" xfId="6" applyNumberFormat="1" applyFont="1" applyBorder="1" applyAlignment="1">
      <alignment horizontal="left"/>
    </xf>
    <xf numFmtId="0" fontId="10" fillId="0" borderId="0" xfId="5" applyFont="1" applyBorder="1" applyAlignment="1" applyProtection="1">
      <alignment horizontal="center"/>
      <protection locked="0"/>
    </xf>
    <xf numFmtId="6" fontId="6" fillId="0" borderId="0" xfId="0" applyNumberFormat="1" applyFont="1" applyBorder="1"/>
    <xf numFmtId="14" fontId="6" fillId="0" borderId="0" xfId="0" applyNumberFormat="1" applyFont="1" applyBorder="1"/>
    <xf numFmtId="0" fontId="3" fillId="0" borderId="0" xfId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11" fillId="0" borderId="0" xfId="8" applyFont="1" applyBorder="1"/>
    <xf numFmtId="0" fontId="3" fillId="0" borderId="0" xfId="8" applyFont="1" applyBorder="1"/>
    <xf numFmtId="0" fontId="3" fillId="0" borderId="0" xfId="8" applyFont="1" applyBorder="1" applyAlignment="1">
      <alignment horizontal="left"/>
    </xf>
    <xf numFmtId="38" fontId="6" fillId="0" borderId="0" xfId="0" applyNumberFormat="1" applyFont="1" applyBorder="1"/>
    <xf numFmtId="0" fontId="11" fillId="0" borderId="0" xfId="8" applyFont="1" applyBorder="1" applyAlignment="1">
      <alignment horizontal="left"/>
    </xf>
    <xf numFmtId="0" fontId="11" fillId="0" borderId="0" xfId="8" quotePrefix="1" applyFont="1" applyBorder="1" applyAlignment="1">
      <alignment horizontal="left"/>
    </xf>
    <xf numFmtId="0" fontId="3" fillId="0" borderId="0" xfId="8" quotePrefix="1" applyFont="1" applyBorder="1" applyAlignment="1">
      <alignment horizontal="left"/>
    </xf>
    <xf numFmtId="37" fontId="6" fillId="0" borderId="0" xfId="0" applyNumberFormat="1" applyFont="1" applyBorder="1"/>
    <xf numFmtId="0" fontId="11" fillId="0" borderId="0" xfId="3" applyFont="1" applyBorder="1" applyAlignment="1">
      <alignment horizontal="left"/>
    </xf>
    <xf numFmtId="0" fontId="3" fillId="0" borderId="0" xfId="3" applyFont="1" applyBorder="1"/>
    <xf numFmtId="0" fontId="11" fillId="0" borderId="0" xfId="3" applyFont="1" applyBorder="1"/>
    <xf numFmtId="0" fontId="11" fillId="0" borderId="0" xfId="8" applyFont="1" applyBorder="1" applyAlignment="1">
      <alignment horizontal="center"/>
    </xf>
    <xf numFmtId="0" fontId="11" fillId="0" borderId="0" xfId="3" applyFont="1" applyBorder="1" applyAlignment="1">
      <alignment wrapText="1"/>
    </xf>
    <xf numFmtId="0" fontId="11" fillId="0" borderId="0" xfId="8" applyFont="1" applyBorder="1" applyAlignment="1">
      <alignment horizontal="right"/>
    </xf>
    <xf numFmtId="165" fontId="6" fillId="0" borderId="0" xfId="0" applyNumberFormat="1" applyFont="1" applyBorder="1"/>
    <xf numFmtId="165" fontId="6" fillId="0" borderId="3" xfId="4" applyNumberFormat="1" applyFont="1" applyFill="1" applyBorder="1"/>
    <xf numFmtId="165" fontId="6" fillId="0" borderId="1" xfId="4" applyNumberFormat="1" applyFont="1" applyFill="1" applyBorder="1"/>
    <xf numFmtId="165" fontId="6" fillId="0" borderId="2" xfId="4" applyNumberFormat="1" applyFont="1" applyFill="1" applyBorder="1"/>
    <xf numFmtId="165" fontId="11" fillId="0" borderId="3" xfId="9" applyNumberFormat="1" applyFont="1" applyFill="1" applyBorder="1"/>
    <xf numFmtId="165" fontId="0" fillId="0" borderId="0" xfId="0" applyNumberFormat="1"/>
    <xf numFmtId="0" fontId="0" fillId="0" borderId="0" xfId="0" applyFont="1"/>
    <xf numFmtId="0" fontId="0" fillId="3" borderId="0" xfId="0" applyFont="1" applyFill="1" applyAlignment="1">
      <alignment horizontal="left"/>
    </xf>
    <xf numFmtId="0" fontId="16" fillId="0" borderId="0" xfId="3" applyFont="1" applyAlignment="1">
      <alignment horizontal="left"/>
    </xf>
    <xf numFmtId="0" fontId="0" fillId="0" borderId="0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/>
    </xf>
  </cellXfs>
  <cellStyles count="12">
    <cellStyle name="Comma [0] 2" xfId="7" xr:uid="{70AADC59-1556-4C38-A0EC-23031D349E88}"/>
    <cellStyle name="Comma 10" xfId="11" xr:uid="{83B87993-EFE7-462C-97A2-7C9A1982D04A}"/>
    <cellStyle name="Comma 2 41 2" xfId="4" xr:uid="{89C26479-1D99-4A0A-A239-DADF3405F309}"/>
    <cellStyle name="Comma 4 2" xfId="9" xr:uid="{D2210479-5334-4C8B-AAFC-2CB4E8A02044}"/>
    <cellStyle name="Normal" xfId="0" builtinId="0"/>
    <cellStyle name="Normal 110 2" xfId="1" xr:uid="{82E52CFB-9E47-4689-8FFC-C05DB28689D2}"/>
    <cellStyle name="Normal 2" xfId="5" xr:uid="{CA6AE3E4-5BDE-485F-A8A8-5FF0D8932D3D}"/>
    <cellStyle name="Normal 2 104" xfId="3" xr:uid="{A0A5108A-E380-4595-85F6-BCC71E55A019}"/>
    <cellStyle name="Normal 2 2" xfId="6" xr:uid="{20807768-E32F-49C6-BE26-56C34809BA32}"/>
    <cellStyle name="Normal 3 2" xfId="8" xr:uid="{1089E4DF-AA1B-44CF-A3B3-DB7F0F6A3569}"/>
    <cellStyle name="Normal 5 2" xfId="2" xr:uid="{309027B9-C90B-4FE7-9DC4-B24596E53DD0}"/>
    <cellStyle name="Normal 5 2 2 3 2" xfId="10" xr:uid="{712583CC-D5A3-49E7-B63B-3D59184E78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AFE58-5FD7-46E4-97D6-8BE74E19D959}">
  <sheetPr>
    <pageSetUpPr fitToPage="1"/>
  </sheetPr>
  <dimension ref="A1:Q494"/>
  <sheetViews>
    <sheetView tabSelected="1" view="pageBreakPreview" zoomScale="90" zoomScaleNormal="70" zoomScaleSheetLayoutView="90" workbookViewId="0">
      <pane xSplit="3" ySplit="16" topLeftCell="D17" activePane="bottomRight" state="frozen"/>
      <selection activeCell="C467" sqref="C1:C1048576"/>
      <selection pane="topRight" activeCell="C467" sqref="C1:C1048576"/>
      <selection pane="bottomLeft" activeCell="C467" sqref="C1:C1048576"/>
      <selection pane="bottomRight" activeCell="B44" sqref="B44"/>
    </sheetView>
  </sheetViews>
  <sheetFormatPr defaultRowHeight="14.4" x14ac:dyDescent="0.3"/>
  <cols>
    <col min="1" max="1" width="6.88671875" customWidth="1"/>
    <col min="2" max="2" width="41.88671875" customWidth="1"/>
    <col min="3" max="3" width="43.109375" customWidth="1"/>
    <col min="4" max="14" width="10" customWidth="1"/>
    <col min="15" max="15" width="11.33203125" customWidth="1"/>
    <col min="16" max="16" width="11.6640625" customWidth="1"/>
    <col min="17" max="17" width="15.44140625" customWidth="1"/>
  </cols>
  <sheetData>
    <row r="1" spans="1:17" s="9" customFormat="1" ht="13.8" x14ac:dyDescent="0.3">
      <c r="A1" s="40" t="s">
        <v>433</v>
      </c>
      <c r="B1" s="41"/>
      <c r="C1" s="40"/>
      <c r="D1" s="40"/>
      <c r="E1" s="40"/>
      <c r="F1" s="40" t="s">
        <v>434</v>
      </c>
      <c r="G1" s="1"/>
      <c r="H1" s="1"/>
      <c r="I1" s="1"/>
      <c r="J1" s="1"/>
      <c r="K1" s="1"/>
      <c r="L1" s="19"/>
      <c r="M1" s="1"/>
      <c r="N1" s="1"/>
      <c r="O1" s="1"/>
      <c r="P1" s="1"/>
      <c r="Q1" s="1"/>
    </row>
    <row r="2" spans="1:17" s="9" customFormat="1" ht="13.8" x14ac:dyDescent="0.3">
      <c r="A2" s="42"/>
      <c r="B2" s="15"/>
      <c r="C2" s="42"/>
      <c r="D2" s="42"/>
      <c r="E2" s="42"/>
      <c r="F2" s="42"/>
      <c r="G2" s="21"/>
      <c r="H2" s="21"/>
      <c r="I2" s="21"/>
      <c r="J2" s="21"/>
      <c r="K2" s="21"/>
      <c r="L2" s="21"/>
    </row>
    <row r="3" spans="1:17" s="9" customFormat="1" ht="15" customHeight="1" x14ac:dyDescent="0.3">
      <c r="A3" s="42" t="s">
        <v>0</v>
      </c>
      <c r="B3" s="15"/>
      <c r="C3" s="42"/>
      <c r="D3" s="42"/>
      <c r="E3" s="119" t="s">
        <v>436</v>
      </c>
      <c r="F3" s="119"/>
      <c r="G3" s="119"/>
      <c r="H3" s="119"/>
      <c r="I3" s="119"/>
      <c r="J3" s="119"/>
      <c r="K3" s="119"/>
      <c r="O3" s="9" t="s">
        <v>1</v>
      </c>
    </row>
    <row r="4" spans="1:17" s="9" customFormat="1" ht="13.95" customHeight="1" x14ac:dyDescent="0.3">
      <c r="A4" s="42"/>
      <c r="B4" s="15"/>
      <c r="C4" s="42"/>
      <c r="D4" s="42"/>
      <c r="E4" s="119"/>
      <c r="F4" s="119"/>
      <c r="G4" s="119"/>
      <c r="H4" s="119"/>
      <c r="I4" s="119"/>
      <c r="J4" s="119"/>
      <c r="K4" s="119"/>
      <c r="M4" s="2"/>
      <c r="N4" s="2" t="s">
        <v>6</v>
      </c>
      <c r="O4" s="9" t="s">
        <v>2</v>
      </c>
      <c r="Q4" s="23">
        <v>46752</v>
      </c>
    </row>
    <row r="5" spans="1:17" s="9" customFormat="1" ht="13.8" x14ac:dyDescent="0.3">
      <c r="A5" s="42" t="s">
        <v>3</v>
      </c>
      <c r="B5" s="15"/>
      <c r="C5" s="42"/>
      <c r="D5" s="42"/>
      <c r="E5" s="42"/>
      <c r="F5" s="7"/>
      <c r="M5" s="2"/>
      <c r="N5" s="2" t="s">
        <v>428</v>
      </c>
      <c r="O5" s="3" t="s">
        <v>4</v>
      </c>
      <c r="Q5" s="23">
        <v>46387</v>
      </c>
    </row>
    <row r="6" spans="1:17" s="9" customFormat="1" ht="13.8" x14ac:dyDescent="0.3">
      <c r="A6" s="42"/>
      <c r="B6" s="15"/>
      <c r="C6" s="42"/>
      <c r="D6" s="42"/>
      <c r="E6" s="42"/>
      <c r="F6" s="10"/>
      <c r="G6" s="8"/>
      <c r="H6" s="8"/>
      <c r="I6" s="8"/>
      <c r="J6" s="8"/>
      <c r="K6" s="8"/>
      <c r="L6" s="7"/>
      <c r="M6" s="2"/>
      <c r="N6" s="2" t="s">
        <v>428</v>
      </c>
      <c r="O6" s="3" t="s">
        <v>5</v>
      </c>
      <c r="Q6" s="23">
        <v>46022</v>
      </c>
    </row>
    <row r="7" spans="1:17" s="9" customFormat="1" ht="13.8" x14ac:dyDescent="0.3">
      <c r="A7" s="42" t="s">
        <v>487</v>
      </c>
      <c r="B7" s="15"/>
      <c r="C7" s="42"/>
      <c r="D7" s="42"/>
      <c r="E7" s="42"/>
      <c r="F7" s="42"/>
      <c r="G7" s="8"/>
      <c r="H7" s="8"/>
      <c r="I7" s="8"/>
      <c r="J7" s="8"/>
      <c r="K7" s="8"/>
      <c r="L7" s="24"/>
      <c r="M7" s="2"/>
      <c r="N7" s="2" t="s">
        <v>428</v>
      </c>
      <c r="O7" s="3" t="s">
        <v>335</v>
      </c>
      <c r="Q7" s="23">
        <v>45657</v>
      </c>
    </row>
    <row r="8" spans="1:17" s="9" customFormat="1" ht="13.8" x14ac:dyDescent="0.3">
      <c r="B8" s="11"/>
      <c r="C8" s="25"/>
      <c r="D8" s="25"/>
      <c r="E8" s="25"/>
      <c r="F8" s="25"/>
      <c r="G8" s="25"/>
      <c r="H8" s="25"/>
      <c r="I8" s="25"/>
      <c r="J8" s="25"/>
      <c r="K8" s="25"/>
      <c r="L8" s="25"/>
      <c r="M8" s="2"/>
      <c r="N8" s="2" t="s">
        <v>428</v>
      </c>
      <c r="O8" s="3" t="s">
        <v>7</v>
      </c>
      <c r="Q8" s="23">
        <v>45291</v>
      </c>
    </row>
    <row r="9" spans="1:17" s="9" customFormat="1" ht="13.8" x14ac:dyDescent="0.3">
      <c r="B9" s="11"/>
      <c r="H9" s="7" t="s">
        <v>437</v>
      </c>
      <c r="M9" s="2"/>
      <c r="N9" s="2"/>
      <c r="Q9" s="23"/>
    </row>
    <row r="10" spans="1:17" s="9" customFormat="1" ht="13.8" x14ac:dyDescent="0.3">
      <c r="B10" s="11"/>
      <c r="C10" s="11"/>
      <c r="M10" s="4"/>
      <c r="N10" s="4"/>
      <c r="O10" s="4" t="s">
        <v>813</v>
      </c>
      <c r="Q10" s="4"/>
    </row>
    <row r="11" spans="1:17" s="9" customFormat="1" ht="13.8" x14ac:dyDescent="0.3">
      <c r="B11" s="11"/>
      <c r="C11" s="11"/>
      <c r="M11" s="4"/>
      <c r="N11" s="4"/>
      <c r="O11" s="9" t="s">
        <v>814</v>
      </c>
      <c r="Q11" s="4"/>
    </row>
    <row r="12" spans="1:17" s="9" customFormat="1" ht="13.8" x14ac:dyDescent="0.3">
      <c r="B12" s="11"/>
      <c r="L12" s="26"/>
    </row>
    <row r="13" spans="1:17" s="9" customFormat="1" ht="13.8" x14ac:dyDescent="0.3">
      <c r="A13" s="22"/>
      <c r="B13" s="12">
        <v>-1</v>
      </c>
      <c r="C13" s="12">
        <f>+B13-1</f>
        <v>-2</v>
      </c>
      <c r="D13" s="12">
        <f>C13-1</f>
        <v>-3</v>
      </c>
      <c r="E13" s="12">
        <f>+D13-1</f>
        <v>-4</v>
      </c>
      <c r="F13" s="12">
        <f t="shared" ref="F13:Q13" si="0">+E13-1</f>
        <v>-5</v>
      </c>
      <c r="G13" s="12">
        <f t="shared" si="0"/>
        <v>-6</v>
      </c>
      <c r="H13" s="12">
        <f t="shared" si="0"/>
        <v>-7</v>
      </c>
      <c r="I13" s="12">
        <f t="shared" si="0"/>
        <v>-8</v>
      </c>
      <c r="J13" s="12">
        <f t="shared" si="0"/>
        <v>-9</v>
      </c>
      <c r="K13" s="12">
        <f t="shared" si="0"/>
        <v>-10</v>
      </c>
      <c r="L13" s="12">
        <f t="shared" si="0"/>
        <v>-11</v>
      </c>
      <c r="M13" s="12">
        <f t="shared" si="0"/>
        <v>-12</v>
      </c>
      <c r="N13" s="12">
        <f t="shared" si="0"/>
        <v>-13</v>
      </c>
      <c r="O13" s="12">
        <f t="shared" si="0"/>
        <v>-14</v>
      </c>
      <c r="P13" s="12">
        <f t="shared" si="0"/>
        <v>-15</v>
      </c>
      <c r="Q13" s="12">
        <f t="shared" si="0"/>
        <v>-16</v>
      </c>
    </row>
    <row r="14" spans="1:17" s="9" customFormat="1" ht="13.8" x14ac:dyDescent="0.3">
      <c r="A14" s="11" t="s">
        <v>429</v>
      </c>
      <c r="B14" s="11" t="s">
        <v>336</v>
      </c>
      <c r="C14" s="11" t="s">
        <v>10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pans="1:17" s="9" customFormat="1" ht="13.8" x14ac:dyDescent="0.3">
      <c r="A15" s="27" t="s">
        <v>8</v>
      </c>
      <c r="B15" s="11" t="s">
        <v>9</v>
      </c>
      <c r="C15" s="11" t="s">
        <v>431</v>
      </c>
      <c r="D15" s="43" t="s">
        <v>438</v>
      </c>
      <c r="E15" s="43" t="s">
        <v>439</v>
      </c>
      <c r="F15" s="43" t="s">
        <v>440</v>
      </c>
      <c r="G15" s="43" t="s">
        <v>441</v>
      </c>
      <c r="H15" s="43" t="s">
        <v>442</v>
      </c>
      <c r="I15" s="43" t="s">
        <v>443</v>
      </c>
      <c r="J15" s="43" t="s">
        <v>444</v>
      </c>
      <c r="K15" s="43" t="s">
        <v>445</v>
      </c>
      <c r="L15" s="43" t="s">
        <v>446</v>
      </c>
      <c r="M15" s="43" t="s">
        <v>447</v>
      </c>
      <c r="N15" s="43" t="s">
        <v>448</v>
      </c>
      <c r="O15" s="43" t="s">
        <v>449</v>
      </c>
      <c r="P15" s="43" t="s">
        <v>450</v>
      </c>
      <c r="Q15" s="44" t="s">
        <v>430</v>
      </c>
    </row>
    <row r="16" spans="1:17" s="9" customFormat="1" ht="12" customHeight="1" x14ac:dyDescent="0.3">
      <c r="A16" s="28"/>
      <c r="B16" s="13"/>
      <c r="C16" s="13"/>
      <c r="D16" s="29"/>
      <c r="E16" s="29"/>
      <c r="F16" s="29"/>
      <c r="G16" s="29"/>
      <c r="H16" s="29"/>
      <c r="I16" s="29"/>
      <c r="J16" s="29"/>
      <c r="K16" s="29"/>
      <c r="L16" s="13"/>
      <c r="M16" s="13"/>
      <c r="N16" s="13"/>
      <c r="O16" s="13"/>
      <c r="P16" s="29"/>
      <c r="Q16" s="29"/>
    </row>
    <row r="17" spans="1:17" x14ac:dyDescent="0.3">
      <c r="A17" s="30">
        <v>1</v>
      </c>
      <c r="B17" s="14" t="s">
        <v>337</v>
      </c>
      <c r="C17" s="14" t="s">
        <v>274</v>
      </c>
      <c r="D17" s="18">
        <f>+'B-10 2026'!P17</f>
        <v>-5210.62</v>
      </c>
      <c r="E17" s="18">
        <v>-5210.62</v>
      </c>
      <c r="F17" s="18">
        <v>-5210.62</v>
      </c>
      <c r="G17" s="18">
        <v>-5210.62</v>
      </c>
      <c r="H17" s="18">
        <v>-5210.62</v>
      </c>
      <c r="I17" s="18">
        <v>-5210.62</v>
      </c>
      <c r="J17" s="18">
        <v>-5210.62</v>
      </c>
      <c r="K17" s="18">
        <v>-5210.62</v>
      </c>
      <c r="L17" s="18">
        <v>-5210.62</v>
      </c>
      <c r="M17" s="18">
        <v>-5210.62</v>
      </c>
      <c r="N17" s="18">
        <v>-5210.62</v>
      </c>
      <c r="O17" s="18">
        <v>-5210.62</v>
      </c>
      <c r="P17" s="18">
        <v>-5210.62</v>
      </c>
      <c r="Q17" s="18">
        <v>-5210.6200000000008</v>
      </c>
    </row>
    <row r="18" spans="1:17" x14ac:dyDescent="0.3">
      <c r="A18" s="30">
        <f>+A17+1</f>
        <v>2</v>
      </c>
      <c r="B18" s="14" t="s">
        <v>338</v>
      </c>
      <c r="C18" s="14" t="s">
        <v>280</v>
      </c>
      <c r="D18" s="18">
        <f>+'B-10 2026'!P18</f>
        <v>1713.25</v>
      </c>
      <c r="E18" s="18">
        <v>1713.25</v>
      </c>
      <c r="F18" s="18">
        <v>1713.25</v>
      </c>
      <c r="G18" s="18">
        <v>1713.25</v>
      </c>
      <c r="H18" s="18">
        <v>1713.25</v>
      </c>
      <c r="I18" s="18">
        <v>1713.25</v>
      </c>
      <c r="J18" s="18">
        <v>1713.25</v>
      </c>
      <c r="K18" s="18">
        <v>1713.25</v>
      </c>
      <c r="L18" s="18">
        <v>1713.25</v>
      </c>
      <c r="M18" s="18">
        <v>1713.25</v>
      </c>
      <c r="N18" s="18">
        <v>1713.25</v>
      </c>
      <c r="O18" s="18">
        <v>1713.25</v>
      </c>
      <c r="P18" s="18">
        <v>1713.25</v>
      </c>
      <c r="Q18" s="18">
        <v>1713.25</v>
      </c>
    </row>
    <row r="19" spans="1:17" x14ac:dyDescent="0.3">
      <c r="A19" s="30">
        <f t="shared" ref="A19:A82" si="1">+A18+1</f>
        <v>3</v>
      </c>
      <c r="B19" s="14" t="s">
        <v>339</v>
      </c>
      <c r="C19" s="15" t="s">
        <v>281</v>
      </c>
      <c r="D19" s="18">
        <f>+'B-10 2026'!P19</f>
        <v>349.159999999999</v>
      </c>
      <c r="E19" s="18">
        <v>349.159999999999</v>
      </c>
      <c r="F19" s="18">
        <v>349.159999999999</v>
      </c>
      <c r="G19" s="18">
        <v>349.159999999999</v>
      </c>
      <c r="H19" s="18">
        <v>349.159999999999</v>
      </c>
      <c r="I19" s="18">
        <v>349.159999999999</v>
      </c>
      <c r="J19" s="18">
        <v>349.159999999999</v>
      </c>
      <c r="K19" s="18">
        <v>349.159999999999</v>
      </c>
      <c r="L19" s="18">
        <v>349.159999999999</v>
      </c>
      <c r="M19" s="18">
        <v>349.159999999999</v>
      </c>
      <c r="N19" s="18">
        <v>349.159999999999</v>
      </c>
      <c r="O19" s="18">
        <v>349.159999999999</v>
      </c>
      <c r="P19" s="18">
        <v>349.159999999999</v>
      </c>
      <c r="Q19" s="18">
        <v>349.159999999999</v>
      </c>
    </row>
    <row r="20" spans="1:17" x14ac:dyDescent="0.3">
      <c r="A20" s="30">
        <f t="shared" si="1"/>
        <v>4</v>
      </c>
      <c r="B20" s="14" t="s">
        <v>340</v>
      </c>
      <c r="C20" s="15" t="s">
        <v>278</v>
      </c>
      <c r="D20" s="18">
        <f>+'B-10 2026'!P20</f>
        <v>342.86</v>
      </c>
      <c r="E20" s="18">
        <v>342.86</v>
      </c>
      <c r="F20" s="18">
        <v>342.86</v>
      </c>
      <c r="G20" s="18">
        <v>342.86</v>
      </c>
      <c r="H20" s="18">
        <v>342.86</v>
      </c>
      <c r="I20" s="18">
        <v>342.86</v>
      </c>
      <c r="J20" s="18">
        <v>342.86</v>
      </c>
      <c r="K20" s="18">
        <v>342.86</v>
      </c>
      <c r="L20" s="18">
        <v>342.86</v>
      </c>
      <c r="M20" s="18">
        <v>342.86</v>
      </c>
      <c r="N20" s="18">
        <v>342.86</v>
      </c>
      <c r="O20" s="18">
        <v>342.86</v>
      </c>
      <c r="P20" s="18">
        <v>342.86</v>
      </c>
      <c r="Q20" s="18">
        <v>342.86</v>
      </c>
    </row>
    <row r="21" spans="1:17" x14ac:dyDescent="0.3">
      <c r="A21" s="30">
        <f t="shared" si="1"/>
        <v>5</v>
      </c>
      <c r="B21" s="14" t="s">
        <v>341</v>
      </c>
      <c r="C21" s="15" t="s">
        <v>279</v>
      </c>
      <c r="D21" s="18">
        <f>+'B-10 2026'!P21</f>
        <v>28.889999999999898</v>
      </c>
      <c r="E21" s="18">
        <v>28.889999999999898</v>
      </c>
      <c r="F21" s="18">
        <v>28.889999999999898</v>
      </c>
      <c r="G21" s="18">
        <v>28.889999999999898</v>
      </c>
      <c r="H21" s="18">
        <v>28.889999999999898</v>
      </c>
      <c r="I21" s="18">
        <v>28.889999999999898</v>
      </c>
      <c r="J21" s="18">
        <v>28.889999999999898</v>
      </c>
      <c r="K21" s="18">
        <v>28.889999999999898</v>
      </c>
      <c r="L21" s="18">
        <v>28.889999999999898</v>
      </c>
      <c r="M21" s="18">
        <v>28.889999999999898</v>
      </c>
      <c r="N21" s="18">
        <v>28.889999999999898</v>
      </c>
      <c r="O21" s="18">
        <v>28.889999999999898</v>
      </c>
      <c r="P21" s="18">
        <v>28.889999999999898</v>
      </c>
      <c r="Q21" s="18">
        <v>28.88999999999989</v>
      </c>
    </row>
    <row r="22" spans="1:17" x14ac:dyDescent="0.3">
      <c r="A22" s="30">
        <f t="shared" si="1"/>
        <v>6</v>
      </c>
      <c r="B22" s="14" t="s">
        <v>750</v>
      </c>
      <c r="C22" s="14"/>
      <c r="D22" s="32">
        <f>SUM(D17:D21)</f>
        <v>-2776.4600000000009</v>
      </c>
      <c r="E22" s="32">
        <f t="shared" ref="E22:O22" si="2">SUM(E17:E21)</f>
        <v>-2776.4600000000009</v>
      </c>
      <c r="F22" s="32">
        <f t="shared" si="2"/>
        <v>-2776.4600000000009</v>
      </c>
      <c r="G22" s="32">
        <f t="shared" si="2"/>
        <v>-2776.4600000000009</v>
      </c>
      <c r="H22" s="32">
        <f t="shared" si="2"/>
        <v>-2776.4600000000009</v>
      </c>
      <c r="I22" s="32">
        <f t="shared" si="2"/>
        <v>-2776.4600000000009</v>
      </c>
      <c r="J22" s="32">
        <f t="shared" si="2"/>
        <v>-2776.4600000000009</v>
      </c>
      <c r="K22" s="32">
        <f t="shared" si="2"/>
        <v>-2776.4600000000009</v>
      </c>
      <c r="L22" s="32">
        <f t="shared" si="2"/>
        <v>-2776.4600000000009</v>
      </c>
      <c r="M22" s="32">
        <f t="shared" si="2"/>
        <v>-2776.4600000000009</v>
      </c>
      <c r="N22" s="32">
        <f t="shared" si="2"/>
        <v>-2776.4600000000009</v>
      </c>
      <c r="O22" s="32">
        <f t="shared" si="2"/>
        <v>-2776.4600000000009</v>
      </c>
      <c r="P22" s="32">
        <f>SUM(P17:P21)</f>
        <v>-2776.4600000000009</v>
      </c>
      <c r="Q22" s="32">
        <f>SUM(Q17:Q21)</f>
        <v>-2776.4600000000019</v>
      </c>
    </row>
    <row r="23" spans="1:17" x14ac:dyDescent="0.3">
      <c r="A23" s="30">
        <f t="shared" si="1"/>
        <v>7</v>
      </c>
      <c r="B23" s="14"/>
      <c r="C23" s="14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</row>
    <row r="24" spans="1:17" x14ac:dyDescent="0.3">
      <c r="A24" s="30">
        <f t="shared" si="1"/>
        <v>8</v>
      </c>
      <c r="B24" s="14" t="s">
        <v>11</v>
      </c>
      <c r="C24" s="14" t="s">
        <v>274</v>
      </c>
      <c r="D24" s="18">
        <f>+'B-10 2026'!P24</f>
        <v>56797.922536833343</v>
      </c>
      <c r="E24" s="18">
        <v>57074.677266259379</v>
      </c>
      <c r="F24" s="18">
        <v>57324.386431180516</v>
      </c>
      <c r="G24" s="18">
        <v>57518.152031596757</v>
      </c>
      <c r="H24" s="18">
        <v>57688.916067508108</v>
      </c>
      <c r="I24" s="18">
        <v>57942.390538914544</v>
      </c>
      <c r="J24" s="18">
        <v>58215.731445816091</v>
      </c>
      <c r="K24" s="18">
        <v>58448.427788212735</v>
      </c>
      <c r="L24" s="18">
        <v>58664.748566104478</v>
      </c>
      <c r="M24" s="18">
        <v>58891.984779491322</v>
      </c>
      <c r="N24" s="18">
        <v>59132.294511172942</v>
      </c>
      <c r="O24" s="18">
        <v>59379.488678349655</v>
      </c>
      <c r="P24" s="18">
        <v>59647.434197824761</v>
      </c>
      <c r="Q24" s="18">
        <v>58209.73498763574</v>
      </c>
    </row>
    <row r="25" spans="1:17" x14ac:dyDescent="0.3">
      <c r="A25" s="30">
        <f t="shared" si="1"/>
        <v>9</v>
      </c>
      <c r="B25" s="14" t="s">
        <v>12</v>
      </c>
      <c r="C25" s="14" t="s">
        <v>275</v>
      </c>
      <c r="D25" s="18">
        <f>+'B-10 2026'!P25</f>
        <v>28240.766030063882</v>
      </c>
      <c r="E25" s="18">
        <v>28453.75205712481</v>
      </c>
      <c r="F25" s="18">
        <v>28654.144564622631</v>
      </c>
      <c r="G25" s="18">
        <v>28828.63455255736</v>
      </c>
      <c r="H25" s="18">
        <v>28992.39402092899</v>
      </c>
      <c r="I25" s="18">
        <v>29194.10796973751</v>
      </c>
      <c r="J25" s="18">
        <v>29404.834398982941</v>
      </c>
      <c r="K25" s="18">
        <v>29596.70430866527</v>
      </c>
      <c r="L25" s="18">
        <v>29780.894698784388</v>
      </c>
      <c r="M25" s="18">
        <v>29969.97456934052</v>
      </c>
      <c r="N25" s="18">
        <v>30164.96061528314</v>
      </c>
      <c r="O25" s="18">
        <v>30362.98014166256</v>
      </c>
      <c r="P25" s="18">
        <v>30570.472464301241</v>
      </c>
      <c r="Q25" s="18">
        <v>29401.12464554271</v>
      </c>
    </row>
    <row r="26" spans="1:17" x14ac:dyDescent="0.3">
      <c r="A26" s="30">
        <f t="shared" si="1"/>
        <v>10</v>
      </c>
      <c r="B26" s="14" t="s">
        <v>13</v>
      </c>
      <c r="C26" s="14" t="s">
        <v>276</v>
      </c>
      <c r="D26" s="18">
        <f>+'B-10 2026'!P26</f>
        <v>108773.25551081391</v>
      </c>
      <c r="E26" s="18">
        <v>109434.0764103449</v>
      </c>
      <c r="F26" s="18">
        <v>109949.05171437601</v>
      </c>
      <c r="G26" s="18">
        <v>110162.540422908</v>
      </c>
      <c r="H26" s="18">
        <v>110251.96453593911</v>
      </c>
      <c r="I26" s="18">
        <v>110786.66705347021</v>
      </c>
      <c r="J26" s="18">
        <v>111428.18497550119</v>
      </c>
      <c r="K26" s="18">
        <v>111850.6153020323</v>
      </c>
      <c r="L26" s="18">
        <v>112184.66203306431</v>
      </c>
      <c r="M26" s="18">
        <v>112577.3161685954</v>
      </c>
      <c r="N26" s="18">
        <v>113040.0829974533</v>
      </c>
      <c r="O26" s="18">
        <v>113539.7462308113</v>
      </c>
      <c r="P26" s="18">
        <v>114150.71482863539</v>
      </c>
      <c r="Q26" s="18">
        <v>111394.52909107272</v>
      </c>
    </row>
    <row r="27" spans="1:17" x14ac:dyDescent="0.3">
      <c r="A27" s="30">
        <f t="shared" si="1"/>
        <v>11</v>
      </c>
      <c r="B27" s="14" t="s">
        <v>14</v>
      </c>
      <c r="C27" s="14" t="s">
        <v>276</v>
      </c>
      <c r="D27" s="18">
        <f>+'B-10 2026'!P27</f>
        <v>10667.094017622399</v>
      </c>
      <c r="E27" s="18">
        <v>11844.158294937</v>
      </c>
      <c r="F27" s="18">
        <v>13021.2225722517</v>
      </c>
      <c r="G27" s="18">
        <v>14198.286849566401</v>
      </c>
      <c r="H27" s="18">
        <v>15375.351126880998</v>
      </c>
      <c r="I27" s="18">
        <v>16552.415404195701</v>
      </c>
      <c r="J27" s="18">
        <v>17729.479681510405</v>
      </c>
      <c r="K27" s="18">
        <v>18906.543958825001</v>
      </c>
      <c r="L27" s="18">
        <v>20083.608236139698</v>
      </c>
      <c r="M27" s="18">
        <v>21260.672513454399</v>
      </c>
      <c r="N27" s="18">
        <v>22437.736790768999</v>
      </c>
      <c r="O27" s="18">
        <v>23614.801068083703</v>
      </c>
      <c r="P27" s="18">
        <v>24791.865345398404</v>
      </c>
      <c r="Q27" s="18">
        <v>17729.479681510369</v>
      </c>
    </row>
    <row r="28" spans="1:17" x14ac:dyDescent="0.3">
      <c r="A28" s="30">
        <f t="shared" si="1"/>
        <v>12</v>
      </c>
      <c r="B28" s="14" t="s">
        <v>15</v>
      </c>
      <c r="C28" s="14" t="s">
        <v>277</v>
      </c>
      <c r="D28" s="18">
        <f>+'B-10 2026'!P28</f>
        <v>-11035.70786022868</v>
      </c>
      <c r="E28" s="18">
        <v>-11504.227134099719</v>
      </c>
      <c r="F28" s="18">
        <v>-11987.94523233132</v>
      </c>
      <c r="G28" s="18">
        <v>-12502.022154923492</v>
      </c>
      <c r="H28" s="18">
        <v>-13029.1759018762</v>
      </c>
      <c r="I28" s="18">
        <v>-13513.94647318949</v>
      </c>
      <c r="J28" s="18">
        <v>-13989.3028688633</v>
      </c>
      <c r="K28" s="18">
        <v>-14486.99208889769</v>
      </c>
      <c r="L28" s="18">
        <v>-14994.282133292669</v>
      </c>
      <c r="M28" s="18">
        <v>-15496.855002048162</v>
      </c>
      <c r="N28" s="18">
        <v>-15993.586423965869</v>
      </c>
      <c r="O28" s="18">
        <v>-16487.715670244172</v>
      </c>
      <c r="P28" s="18">
        <v>-16971.987294594957</v>
      </c>
      <c r="Q28" s="18">
        <v>-13999.518941427365</v>
      </c>
    </row>
    <row r="29" spans="1:17" x14ac:dyDescent="0.3">
      <c r="A29" s="30">
        <f t="shared" si="1"/>
        <v>13</v>
      </c>
      <c r="B29" s="14" t="s">
        <v>16</v>
      </c>
      <c r="C29" s="14" t="s">
        <v>278</v>
      </c>
      <c r="D29" s="18">
        <f>+'B-10 2026'!P29</f>
        <v>15049.084558158271</v>
      </c>
      <c r="E29" s="18">
        <v>15116.941470171931</v>
      </c>
      <c r="F29" s="18">
        <v>15173.12093654509</v>
      </c>
      <c r="G29" s="18">
        <v>15205.12595727776</v>
      </c>
      <c r="H29" s="18">
        <v>15227.20353236992</v>
      </c>
      <c r="I29" s="18">
        <v>15285.06866182158</v>
      </c>
      <c r="J29" s="18">
        <v>15351.543345632643</v>
      </c>
      <c r="K29" s="18">
        <v>15400.4605838032</v>
      </c>
      <c r="L29" s="18">
        <v>15442.31437633327</v>
      </c>
      <c r="M29" s="18">
        <v>15488.907723222832</v>
      </c>
      <c r="N29" s="18">
        <v>15541.161082026512</v>
      </c>
      <c r="O29" s="18">
        <v>15596.410995189788</v>
      </c>
      <c r="P29" s="18">
        <v>15660.623624779812</v>
      </c>
      <c r="Q29" s="18">
        <v>15349.074372871741</v>
      </c>
    </row>
    <row r="30" spans="1:17" x14ac:dyDescent="0.3">
      <c r="A30" s="30">
        <f t="shared" si="1"/>
        <v>14</v>
      </c>
      <c r="B30" s="14" t="s">
        <v>17</v>
      </c>
      <c r="C30" s="14" t="s">
        <v>279</v>
      </c>
      <c r="D30" s="18">
        <f>+'B-10 2026'!P30</f>
        <v>7546.1068058118008</v>
      </c>
      <c r="E30" s="18">
        <v>7642.8673411458767</v>
      </c>
      <c r="F30" s="18">
        <v>7732.9428695394727</v>
      </c>
      <c r="G30" s="18">
        <v>7809.2043909925969</v>
      </c>
      <c r="H30" s="18">
        <v>7879.7789055052426</v>
      </c>
      <c r="I30" s="18">
        <v>7970.7494130774076</v>
      </c>
      <c r="J30" s="18">
        <v>8066.6109137091044</v>
      </c>
      <c r="K30" s="18">
        <v>8152.4324074003198</v>
      </c>
      <c r="L30" s="18">
        <v>8234.201894151056</v>
      </c>
      <c r="M30" s="18">
        <v>8318.6533739613205</v>
      </c>
      <c r="N30" s="18">
        <v>8406.3178385084157</v>
      </c>
      <c r="O30" s="18">
        <v>8495.6702961150404</v>
      </c>
      <c r="P30" s="18">
        <v>8590.1272166468352</v>
      </c>
      <c r="Q30" s="18">
        <v>8065.051051274193</v>
      </c>
    </row>
    <row r="31" spans="1:17" x14ac:dyDescent="0.3">
      <c r="A31" s="30">
        <f t="shared" si="1"/>
        <v>15</v>
      </c>
      <c r="B31" s="14" t="s">
        <v>751</v>
      </c>
      <c r="C31" s="14"/>
      <c r="D31" s="32">
        <f>SUM(D24:D30)</f>
        <v>216038.52159907494</v>
      </c>
      <c r="E31" s="32">
        <f t="shared" ref="E31:O31" si="3">SUM(E24:E30)</f>
        <v>218062.24570588418</v>
      </c>
      <c r="F31" s="32">
        <f t="shared" si="3"/>
        <v>219866.92385618406</v>
      </c>
      <c r="G31" s="32">
        <f t="shared" si="3"/>
        <v>221219.92204997537</v>
      </c>
      <c r="H31" s="32">
        <f t="shared" si="3"/>
        <v>222386.43228725618</v>
      </c>
      <c r="I31" s="32">
        <f t="shared" si="3"/>
        <v>224217.45256802745</v>
      </c>
      <c r="J31" s="32">
        <f t="shared" si="3"/>
        <v>226207.08189228905</v>
      </c>
      <c r="K31" s="32">
        <f t="shared" si="3"/>
        <v>227868.19226004111</v>
      </c>
      <c r="L31" s="32">
        <f t="shared" si="3"/>
        <v>229396.14767128453</v>
      </c>
      <c r="M31" s="32">
        <f t="shared" si="3"/>
        <v>231010.65412601762</v>
      </c>
      <c r="N31" s="32">
        <f t="shared" si="3"/>
        <v>232728.96741124743</v>
      </c>
      <c r="O31" s="32">
        <f t="shared" si="3"/>
        <v>234501.38173996791</v>
      </c>
      <c r="P31" s="32">
        <f t="shared" ref="P31:Q31" si="4">SUM(P24:P30)</f>
        <v>236439.25038299148</v>
      </c>
      <c r="Q31" s="32">
        <f t="shared" si="4"/>
        <v>226149.47488848012</v>
      </c>
    </row>
    <row r="32" spans="1:17" x14ac:dyDescent="0.3">
      <c r="A32" s="30">
        <f t="shared" si="1"/>
        <v>16</v>
      </c>
      <c r="B32" s="14"/>
      <c r="C32" s="14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</row>
    <row r="33" spans="1:17" x14ac:dyDescent="0.3">
      <c r="A33" s="30">
        <f t="shared" si="1"/>
        <v>17</v>
      </c>
      <c r="B33" s="14" t="s">
        <v>18</v>
      </c>
      <c r="C33" s="14" t="s">
        <v>274</v>
      </c>
      <c r="D33" s="18">
        <f>+'B-10 2026'!P33</f>
        <v>37625.34335455671</v>
      </c>
      <c r="E33" s="18">
        <v>37789.875810225189</v>
      </c>
      <c r="F33" s="18">
        <v>37953.390886429675</v>
      </c>
      <c r="G33" s="18">
        <v>38113.473583170067</v>
      </c>
      <c r="H33" s="18">
        <v>38271.328900446446</v>
      </c>
      <c r="I33" s="18">
        <v>38432.522838258737</v>
      </c>
      <c r="J33" s="18">
        <v>38596.773396606914</v>
      </c>
      <c r="K33" s="18">
        <v>38770.058744168862</v>
      </c>
      <c r="L33" s="18">
        <v>38943.2877122668</v>
      </c>
      <c r="M33" s="18">
        <v>39116.460300900646</v>
      </c>
      <c r="N33" s="18">
        <v>39289.576510070387</v>
      </c>
      <c r="O33" s="18">
        <v>39462.636339776131</v>
      </c>
      <c r="P33" s="18">
        <v>39635.639790017769</v>
      </c>
      <c r="Q33" s="18">
        <v>38615.412935914937</v>
      </c>
    </row>
    <row r="34" spans="1:17" x14ac:dyDescent="0.3">
      <c r="A34" s="30">
        <f t="shared" si="1"/>
        <v>18</v>
      </c>
      <c r="B34" s="14" t="s">
        <v>19</v>
      </c>
      <c r="C34" s="14" t="s">
        <v>275</v>
      </c>
      <c r="D34" s="18">
        <f>+'B-10 2026'!P34</f>
        <v>14171.687491006343</v>
      </c>
      <c r="E34" s="18">
        <v>14193.747145043109</v>
      </c>
      <c r="F34" s="18">
        <v>14215.527476498977</v>
      </c>
      <c r="G34" s="18">
        <v>14236.337485373844</v>
      </c>
      <c r="H34" s="18">
        <v>14256.52217166791</v>
      </c>
      <c r="I34" s="18">
        <v>14277.673535381076</v>
      </c>
      <c r="J34" s="18">
        <v>14299.711576513244</v>
      </c>
      <c r="K34" s="18">
        <v>14324.214934794609</v>
      </c>
      <c r="L34" s="18">
        <v>14348.713970494975</v>
      </c>
      <c r="M34" s="18">
        <v>14373.208683614539</v>
      </c>
      <c r="N34" s="18">
        <v>14397.699074153103</v>
      </c>
      <c r="O34" s="18">
        <v>14422.185142110769</v>
      </c>
      <c r="P34" s="18">
        <v>14446.666887487534</v>
      </c>
      <c r="Q34" s="18">
        <v>14304.915044164618</v>
      </c>
    </row>
    <row r="35" spans="1:17" x14ac:dyDescent="0.3">
      <c r="A35" s="30">
        <f t="shared" si="1"/>
        <v>19</v>
      </c>
      <c r="B35" s="14" t="s">
        <v>20</v>
      </c>
      <c r="C35" s="14" t="s">
        <v>276</v>
      </c>
      <c r="D35" s="18">
        <f>+'B-10 2026'!P35</f>
        <v>72535.009162259346</v>
      </c>
      <c r="E35" s="18">
        <v>73464.901714490334</v>
      </c>
      <c r="F35" s="18">
        <v>74390.678399647149</v>
      </c>
      <c r="G35" s="18">
        <v>75303.215217729943</v>
      </c>
      <c r="H35" s="18">
        <v>76207.067168738649</v>
      </c>
      <c r="I35" s="18">
        <v>77123.260252673339</v>
      </c>
      <c r="J35" s="18">
        <v>78050.727469533929</v>
      </c>
      <c r="K35" s="18">
        <v>79014.61171262282</v>
      </c>
      <c r="L35" s="18">
        <v>79978.011088637606</v>
      </c>
      <c r="M35" s="18">
        <v>80940.925597578287</v>
      </c>
      <c r="N35" s="18">
        <v>81903.35523944498</v>
      </c>
      <c r="O35" s="18">
        <v>82865.300014237553</v>
      </c>
      <c r="P35" s="18">
        <v>83826.759921956051</v>
      </c>
      <c r="Q35" s="18">
        <v>78123.370996888465</v>
      </c>
    </row>
    <row r="36" spans="1:17" x14ac:dyDescent="0.3">
      <c r="A36" s="30">
        <f t="shared" si="1"/>
        <v>20</v>
      </c>
      <c r="B36" s="14" t="s">
        <v>21</v>
      </c>
      <c r="C36" s="14" t="s">
        <v>276</v>
      </c>
      <c r="D36" s="18">
        <f>+'B-10 2026'!P36</f>
        <v>58340.298735527285</v>
      </c>
      <c r="E36" s="18">
        <v>59355.083044119485</v>
      </c>
      <c r="F36" s="18">
        <v>60369.867352711786</v>
      </c>
      <c r="G36" s="18">
        <v>61384.651661303993</v>
      </c>
      <c r="H36" s="18">
        <v>62399.435969896193</v>
      </c>
      <c r="I36" s="18">
        <v>63414.220278488392</v>
      </c>
      <c r="J36" s="18">
        <v>64429.004587080686</v>
      </c>
      <c r="K36" s="18">
        <v>65443.788895672886</v>
      </c>
      <c r="L36" s="18">
        <v>66458.573204265078</v>
      </c>
      <c r="M36" s="18">
        <v>67473.357512857387</v>
      </c>
      <c r="N36" s="18">
        <v>68488.141821449593</v>
      </c>
      <c r="O36" s="18">
        <v>69502.9261300418</v>
      </c>
      <c r="P36" s="18">
        <v>70517.710438633992</v>
      </c>
      <c r="Q36" s="18">
        <v>64429.004587080672</v>
      </c>
    </row>
    <row r="37" spans="1:17" x14ac:dyDescent="0.3">
      <c r="A37" s="30">
        <f t="shared" si="1"/>
        <v>21</v>
      </c>
      <c r="B37" s="14" t="s">
        <v>22</v>
      </c>
      <c r="C37" s="14" t="s">
        <v>277</v>
      </c>
      <c r="D37" s="18">
        <f>+'B-10 2026'!P37</f>
        <v>33974.534818146683</v>
      </c>
      <c r="E37" s="18">
        <v>34055.647542364713</v>
      </c>
      <c r="F37" s="18">
        <v>34136.071808872344</v>
      </c>
      <c r="G37" s="18">
        <v>34214.086617669578</v>
      </c>
      <c r="H37" s="18">
        <v>34290.550968756397</v>
      </c>
      <c r="I37" s="18">
        <v>34369.431862132842</v>
      </c>
      <c r="J37" s="18">
        <v>34450.527297798959</v>
      </c>
      <c r="K37" s="18">
        <v>34537.866156240532</v>
      </c>
      <c r="L37" s="18">
        <v>34625.20155697169</v>
      </c>
      <c r="M37" s="18">
        <v>34712.533499992453</v>
      </c>
      <c r="N37" s="18">
        <v>34799.861985302916</v>
      </c>
      <c r="O37" s="18">
        <v>34887.187012902876</v>
      </c>
      <c r="P37" s="18">
        <v>34974.508582792543</v>
      </c>
      <c r="Q37" s="18">
        <v>34463.693054611118</v>
      </c>
    </row>
    <row r="38" spans="1:17" x14ac:dyDescent="0.3">
      <c r="A38" s="30">
        <f t="shared" si="1"/>
        <v>22</v>
      </c>
      <c r="B38" s="14" t="s">
        <v>23</v>
      </c>
      <c r="C38" s="14" t="s">
        <v>278</v>
      </c>
      <c r="D38" s="18">
        <f>+'B-10 2026'!P38</f>
        <v>27344.137400762829</v>
      </c>
      <c r="E38" s="18">
        <v>27535.85961670183</v>
      </c>
      <c r="F38" s="18">
        <v>27726.86153068973</v>
      </c>
      <c r="G38" s="18">
        <v>27915.368142726729</v>
      </c>
      <c r="H38" s="18">
        <v>28102.265452812731</v>
      </c>
      <c r="I38" s="18">
        <v>28291.643460947838</v>
      </c>
      <c r="J38" s="18">
        <v>28483.29416713184</v>
      </c>
      <c r="K38" s="18">
        <v>28682.240879685527</v>
      </c>
      <c r="L38" s="18">
        <v>28881.173290288119</v>
      </c>
      <c r="M38" s="18">
        <v>29080.09139893981</v>
      </c>
      <c r="N38" s="18">
        <v>29278.995205640604</v>
      </c>
      <c r="O38" s="18">
        <v>29477.884710390299</v>
      </c>
      <c r="P38" s="18">
        <v>29676.759913189089</v>
      </c>
      <c r="Q38" s="18">
        <v>28498.198089992842</v>
      </c>
    </row>
    <row r="39" spans="1:17" x14ac:dyDescent="0.3">
      <c r="A39" s="30">
        <f t="shared" si="1"/>
        <v>23</v>
      </c>
      <c r="B39" s="14" t="s">
        <v>24</v>
      </c>
      <c r="C39" s="14" t="s">
        <v>279</v>
      </c>
      <c r="D39" s="18">
        <f>+'B-10 2026'!P39</f>
        <v>4518.8634097969461</v>
      </c>
      <c r="E39" s="18">
        <v>4576.3562871048944</v>
      </c>
      <c r="F39" s="18">
        <v>4633.6846074247633</v>
      </c>
      <c r="G39" s="18">
        <v>4690.4493707565325</v>
      </c>
      <c r="H39" s="18">
        <v>4746.8495771002017</v>
      </c>
      <c r="I39" s="18">
        <v>4803.8032264557796</v>
      </c>
      <c r="J39" s="18">
        <v>4861.2633188232594</v>
      </c>
      <c r="K39" s="18">
        <v>4920.3432359189064</v>
      </c>
      <c r="L39" s="18">
        <v>4979.4165960264554</v>
      </c>
      <c r="M39" s="18">
        <v>5038.4833991459127</v>
      </c>
      <c r="N39" s="18">
        <v>5097.5436452772701</v>
      </c>
      <c r="O39" s="18">
        <v>5156.5973344205286</v>
      </c>
      <c r="P39" s="18">
        <v>5215.6444665756962</v>
      </c>
      <c r="Q39" s="18">
        <v>4864.5614211405491</v>
      </c>
    </row>
    <row r="40" spans="1:17" x14ac:dyDescent="0.3">
      <c r="A40" s="30">
        <f t="shared" si="1"/>
        <v>24</v>
      </c>
      <c r="B40" s="14" t="s">
        <v>752</v>
      </c>
      <c r="C40" s="14"/>
      <c r="D40" s="32">
        <f>SUM(D33:D39)</f>
        <v>248509.87437205613</v>
      </c>
      <c r="E40" s="32">
        <f t="shared" ref="E40:O40" si="5">SUM(E33:E39)</f>
        <v>250971.47116004955</v>
      </c>
      <c r="F40" s="32">
        <f t="shared" si="5"/>
        <v>253426.08206227442</v>
      </c>
      <c r="G40" s="32">
        <f t="shared" si="5"/>
        <v>255857.58207873072</v>
      </c>
      <c r="H40" s="32">
        <f t="shared" si="5"/>
        <v>258274.02020941855</v>
      </c>
      <c r="I40" s="32">
        <f t="shared" si="5"/>
        <v>260712.555454338</v>
      </c>
      <c r="J40" s="32">
        <f t="shared" si="5"/>
        <v>263171.30181348883</v>
      </c>
      <c r="K40" s="32">
        <f t="shared" si="5"/>
        <v>265693.12455910415</v>
      </c>
      <c r="L40" s="32">
        <f t="shared" si="5"/>
        <v>268214.37741895072</v>
      </c>
      <c r="M40" s="32">
        <f t="shared" si="5"/>
        <v>270735.06039302901</v>
      </c>
      <c r="N40" s="32">
        <f t="shared" si="5"/>
        <v>273255.17348133883</v>
      </c>
      <c r="O40" s="32">
        <f t="shared" si="5"/>
        <v>275774.71668387996</v>
      </c>
      <c r="P40" s="32">
        <f t="shared" ref="P40:Q40" si="6">SUM(P33:P39)</f>
        <v>278293.69000065268</v>
      </c>
      <c r="Q40" s="32">
        <f t="shared" si="6"/>
        <v>263299.15612979321</v>
      </c>
    </row>
    <row r="41" spans="1:17" x14ac:dyDescent="0.3">
      <c r="A41" s="30">
        <f t="shared" si="1"/>
        <v>25</v>
      </c>
      <c r="B41" s="14"/>
      <c r="C41" s="14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</row>
    <row r="42" spans="1:17" x14ac:dyDescent="0.3">
      <c r="A42" s="30">
        <f t="shared" si="1"/>
        <v>26</v>
      </c>
      <c r="B42" s="14" t="s">
        <v>25</v>
      </c>
      <c r="C42" s="14" t="s">
        <v>274</v>
      </c>
      <c r="D42" s="18">
        <f>+'B-10 2026'!P42</f>
        <v>14830.867718988422</v>
      </c>
      <c r="E42" s="18">
        <v>14849.166288234757</v>
      </c>
      <c r="F42" s="18">
        <v>14867.46330357919</v>
      </c>
      <c r="G42" s="18">
        <v>14879.688765021625</v>
      </c>
      <c r="H42" s="18">
        <v>14884.264672562156</v>
      </c>
      <c r="I42" s="18">
        <v>14896.48702620069</v>
      </c>
      <c r="J42" s="18">
        <v>14914.92085514885</v>
      </c>
      <c r="K42" s="18">
        <v>14933.57233289704</v>
      </c>
      <c r="L42" s="18">
        <v>14952.222256743225</v>
      </c>
      <c r="M42" s="18">
        <v>14970.870626687516</v>
      </c>
      <c r="N42" s="18">
        <v>14989.517442729802</v>
      </c>
      <c r="O42" s="18">
        <v>15008.16270487019</v>
      </c>
      <c r="P42" s="18">
        <v>15026.806413108481</v>
      </c>
      <c r="Q42" s="18">
        <v>14923.385415905534</v>
      </c>
    </row>
    <row r="43" spans="1:17" x14ac:dyDescent="0.3">
      <c r="A43" s="30">
        <f t="shared" si="1"/>
        <v>27</v>
      </c>
      <c r="B43" s="14" t="s">
        <v>26</v>
      </c>
      <c r="C43" s="14" t="s">
        <v>275</v>
      </c>
      <c r="D43" s="18">
        <f>+'B-10 2026'!P43</f>
        <v>8285.9829555527504</v>
      </c>
      <c r="E43" s="18">
        <v>8313.8868935261689</v>
      </c>
      <c r="F43" s="18">
        <v>8341.7900745432871</v>
      </c>
      <c r="G43" s="18">
        <v>8365.6924986040849</v>
      </c>
      <c r="H43" s="18">
        <v>8384.5541657085832</v>
      </c>
      <c r="I43" s="18">
        <v>8408.4550758567602</v>
      </c>
      <c r="J43" s="18">
        <v>8436.5880365309404</v>
      </c>
      <c r="K43" s="18">
        <v>8465.0764716267568</v>
      </c>
      <c r="L43" s="18">
        <v>8493.5641497662491</v>
      </c>
      <c r="M43" s="18">
        <v>8522.0510709494356</v>
      </c>
      <c r="N43" s="18">
        <v>8550.5372351763108</v>
      </c>
      <c r="O43" s="18">
        <v>8579.0226424468747</v>
      </c>
      <c r="P43" s="18">
        <v>8607.5072927611309</v>
      </c>
      <c r="Q43" s="18">
        <v>8442.6698894653327</v>
      </c>
    </row>
    <row r="44" spans="1:17" x14ac:dyDescent="0.3">
      <c r="A44" s="30">
        <f t="shared" si="1"/>
        <v>28</v>
      </c>
      <c r="B44" s="14" t="s">
        <v>27</v>
      </c>
      <c r="C44" s="14" t="s">
        <v>276</v>
      </c>
      <c r="D44" s="18">
        <f>+'B-10 2026'!P44</f>
        <v>11156.554301218441</v>
      </c>
      <c r="E44" s="18">
        <v>11561.68415156982</v>
      </c>
      <c r="F44" s="18">
        <v>11966.089786018494</v>
      </c>
      <c r="G44" s="18">
        <v>12321.086204564368</v>
      </c>
      <c r="H44" s="18">
        <v>12614.017407207446</v>
      </c>
      <c r="I44" s="18">
        <v>12967.562393947721</v>
      </c>
      <c r="J44" s="18">
        <v>13375.651173460667</v>
      </c>
      <c r="K44" s="18">
        <v>13793.084168941905</v>
      </c>
      <c r="L44" s="18">
        <v>14209.792948520348</v>
      </c>
      <c r="M44" s="18">
        <v>14625.777512195989</v>
      </c>
      <c r="N44" s="18">
        <v>15041.037859968828</v>
      </c>
      <c r="O44" s="18">
        <v>15455.57399183897</v>
      </c>
      <c r="P44" s="18">
        <v>15869.385907806311</v>
      </c>
      <c r="Q44" s="18">
        <v>13458.253677481483</v>
      </c>
    </row>
    <row r="45" spans="1:17" x14ac:dyDescent="0.3">
      <c r="A45" s="30">
        <f t="shared" si="1"/>
        <v>29</v>
      </c>
      <c r="B45" s="14" t="s">
        <v>28</v>
      </c>
      <c r="C45" s="14" t="s">
        <v>276</v>
      </c>
      <c r="D45" s="18">
        <f>+'B-10 2026'!P45</f>
        <v>38028.274490316813</v>
      </c>
      <c r="E45" s="18">
        <v>38765.736926439327</v>
      </c>
      <c r="F45" s="18">
        <v>39503.199362561849</v>
      </c>
      <c r="G45" s="18">
        <v>40240.661798684363</v>
      </c>
      <c r="H45" s="18">
        <v>40978.124234806986</v>
      </c>
      <c r="I45" s="18">
        <v>41715.586670929501</v>
      </c>
      <c r="J45" s="18">
        <v>42453.049107052007</v>
      </c>
      <c r="K45" s="18">
        <v>43190.511543174631</v>
      </c>
      <c r="L45" s="18">
        <v>43927.973979297152</v>
      </c>
      <c r="M45" s="18">
        <v>44665.436415419768</v>
      </c>
      <c r="N45" s="18">
        <v>45402.898851542283</v>
      </c>
      <c r="O45" s="18">
        <v>46140.361287664804</v>
      </c>
      <c r="P45" s="18">
        <v>46877.82372378742</v>
      </c>
      <c r="Q45" s="18">
        <v>42453.049107052066</v>
      </c>
    </row>
    <row r="46" spans="1:17" x14ac:dyDescent="0.3">
      <c r="A46" s="30">
        <f t="shared" si="1"/>
        <v>30</v>
      </c>
      <c r="B46" s="14" t="s">
        <v>29</v>
      </c>
      <c r="C46" s="14" t="s">
        <v>277</v>
      </c>
      <c r="D46" s="18">
        <f>+'B-10 2026'!P46</f>
        <v>18760.690454580985</v>
      </c>
      <c r="E46" s="18">
        <v>18854.530223305967</v>
      </c>
      <c r="F46" s="18">
        <v>18948.351752981351</v>
      </c>
      <c r="G46" s="18">
        <v>19030.37604360723</v>
      </c>
      <c r="H46" s="18">
        <v>19097.542095183711</v>
      </c>
      <c r="I46" s="18">
        <v>19179.529907710592</v>
      </c>
      <c r="J46" s="18">
        <v>19274.121764257277</v>
      </c>
      <c r="K46" s="18">
        <v>19369.98573575433</v>
      </c>
      <c r="L46" s="18">
        <v>19465.831468201883</v>
      </c>
      <c r="M46" s="18">
        <v>19561.658961599936</v>
      </c>
      <c r="N46" s="18">
        <v>19657.468215948487</v>
      </c>
      <c r="O46" s="18">
        <v>19753.259231247539</v>
      </c>
      <c r="P46" s="18">
        <v>19849.032007497091</v>
      </c>
      <c r="Q46" s="18">
        <v>19292.490604759721</v>
      </c>
    </row>
    <row r="47" spans="1:17" x14ac:dyDescent="0.3">
      <c r="A47" s="30">
        <f t="shared" si="1"/>
        <v>31</v>
      </c>
      <c r="B47" s="14" t="s">
        <v>30</v>
      </c>
      <c r="C47" s="14" t="s">
        <v>278</v>
      </c>
      <c r="D47" s="18">
        <f>+'B-10 2026'!P47</f>
        <v>9546.0746932144466</v>
      </c>
      <c r="E47" s="18">
        <v>9605.3758990166771</v>
      </c>
      <c r="F47" s="18">
        <v>9664.6568835411344</v>
      </c>
      <c r="G47" s="18">
        <v>9717.917646787806</v>
      </c>
      <c r="H47" s="18">
        <v>9763.5991887567161</v>
      </c>
      <c r="I47" s="18">
        <v>9816.8195094478378</v>
      </c>
      <c r="J47" s="18">
        <v>9876.568958232534</v>
      </c>
      <c r="K47" s="18">
        <v>9937.1387755893174</v>
      </c>
      <c r="L47" s="18">
        <v>9997.6883716684024</v>
      </c>
      <c r="M47" s="18">
        <v>10058.217746469585</v>
      </c>
      <c r="N47" s="18">
        <v>10118.726899993069</v>
      </c>
      <c r="O47" s="18">
        <v>10179.215832238853</v>
      </c>
      <c r="P47" s="18">
        <v>10239.684543206737</v>
      </c>
      <c r="Q47" s="18">
        <v>9886.2834575510096</v>
      </c>
    </row>
    <row r="48" spans="1:17" x14ac:dyDescent="0.3">
      <c r="A48" s="30">
        <f t="shared" si="1"/>
        <v>32</v>
      </c>
      <c r="B48" s="14" t="s">
        <v>31</v>
      </c>
      <c r="C48" s="14" t="s">
        <v>279</v>
      </c>
      <c r="D48" s="18">
        <f>+'B-10 2026'!P48</f>
        <v>1730.1689725342894</v>
      </c>
      <c r="E48" s="18">
        <v>1739.6798275574215</v>
      </c>
      <c r="F48" s="18">
        <v>1749.1898900448541</v>
      </c>
      <c r="G48" s="18">
        <v>1757.7581599965561</v>
      </c>
      <c r="H48" s="18">
        <v>1765.1396374125586</v>
      </c>
      <c r="I48" s="18">
        <v>1773.7063222928307</v>
      </c>
      <c r="J48" s="18">
        <v>1783.2939038629338</v>
      </c>
      <c r="K48" s="18">
        <v>1793.0041591226091</v>
      </c>
      <c r="L48" s="18">
        <v>1802.7136218465644</v>
      </c>
      <c r="M48" s="18">
        <v>1812.4222920348195</v>
      </c>
      <c r="N48" s="18">
        <v>1822.1301696873443</v>
      </c>
      <c r="O48" s="18">
        <v>1831.8372548041696</v>
      </c>
      <c r="P48" s="18">
        <v>1841.5435473852647</v>
      </c>
      <c r="Q48" s="18">
        <v>1784.8144429678625</v>
      </c>
    </row>
    <row r="49" spans="1:17" x14ac:dyDescent="0.3">
      <c r="A49" s="30">
        <f t="shared" si="1"/>
        <v>33</v>
      </c>
      <c r="B49" s="14" t="s">
        <v>753</v>
      </c>
      <c r="C49" s="14"/>
      <c r="D49" s="32">
        <f>SUM(D42:D48)</f>
        <v>102338.61358640615</v>
      </c>
      <c r="E49" s="32">
        <f t="shared" ref="E49:O49" si="7">SUM(E42:E48)</f>
        <v>103690.06020965014</v>
      </c>
      <c r="F49" s="32">
        <f t="shared" si="7"/>
        <v>105040.74105327016</v>
      </c>
      <c r="G49" s="32">
        <f t="shared" si="7"/>
        <v>106313.18111726604</v>
      </c>
      <c r="H49" s="32">
        <f t="shared" si="7"/>
        <v>107487.24140163817</v>
      </c>
      <c r="I49" s="32">
        <f t="shared" si="7"/>
        <v>108758.14690638593</v>
      </c>
      <c r="J49" s="32">
        <f t="shared" si="7"/>
        <v>110114.1937985452</v>
      </c>
      <c r="K49" s="32">
        <f t="shared" si="7"/>
        <v>111482.37318710658</v>
      </c>
      <c r="L49" s="32">
        <f t="shared" si="7"/>
        <v>112849.78679604382</v>
      </c>
      <c r="M49" s="32">
        <f t="shared" si="7"/>
        <v>114216.43462535705</v>
      </c>
      <c r="N49" s="32">
        <f t="shared" si="7"/>
        <v>115582.31667504611</v>
      </c>
      <c r="O49" s="32">
        <f t="shared" si="7"/>
        <v>116947.43294511139</v>
      </c>
      <c r="P49" s="32">
        <f t="shared" ref="P49:Q49" si="8">SUM(P42:P48)</f>
        <v>118311.78343555245</v>
      </c>
      <c r="Q49" s="32">
        <f t="shared" si="8"/>
        <v>110240.94659518301</v>
      </c>
    </row>
    <row r="50" spans="1:17" x14ac:dyDescent="0.3">
      <c r="A50" s="30">
        <f t="shared" si="1"/>
        <v>34</v>
      </c>
      <c r="B50" s="14"/>
      <c r="C50" s="14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</row>
    <row r="51" spans="1:17" x14ac:dyDescent="0.3">
      <c r="A51" s="30">
        <f t="shared" si="1"/>
        <v>35</v>
      </c>
      <c r="B51" s="14" t="s">
        <v>32</v>
      </c>
      <c r="C51" s="14" t="s">
        <v>274</v>
      </c>
      <c r="D51" s="18">
        <f>+'B-10 2026'!P51</f>
        <v>7637.8264928416193</v>
      </c>
      <c r="E51" s="18">
        <v>7655.9691403417391</v>
      </c>
      <c r="F51" s="18">
        <v>7674.1105227144117</v>
      </c>
      <c r="G51" s="18">
        <v>7692.2506399596323</v>
      </c>
      <c r="H51" s="18">
        <v>7710.3894920774028</v>
      </c>
      <c r="I51" s="18">
        <v>7728.5270790677241</v>
      </c>
      <c r="J51" s="18">
        <v>7746.6634009305853</v>
      </c>
      <c r="K51" s="18">
        <v>7763.9953341881528</v>
      </c>
      <c r="L51" s="18">
        <v>7781.8110023182599</v>
      </c>
      <c r="M51" s="18">
        <v>7800.0997141491234</v>
      </c>
      <c r="N51" s="18">
        <v>7818.2974169885583</v>
      </c>
      <c r="O51" s="18">
        <v>7828.6618547005419</v>
      </c>
      <c r="P51" s="18">
        <v>7847.2770272850767</v>
      </c>
      <c r="Q51" s="18">
        <v>7745.0676244279111</v>
      </c>
    </row>
    <row r="52" spans="1:17" x14ac:dyDescent="0.3">
      <c r="A52" s="30">
        <f t="shared" si="1"/>
        <v>36</v>
      </c>
      <c r="B52" s="14" t="s">
        <v>33</v>
      </c>
      <c r="C52" s="14" t="s">
        <v>275</v>
      </c>
      <c r="D52" s="18">
        <f>+'B-10 2026'!P52</f>
        <v>8763.5960731478626</v>
      </c>
      <c r="E52" s="18">
        <v>8692.7288061338713</v>
      </c>
      <c r="F52" s="18">
        <v>8621.8649196910683</v>
      </c>
      <c r="G52" s="18">
        <v>8551.0044138194753</v>
      </c>
      <c r="H52" s="18">
        <v>8480.1472885190724</v>
      </c>
      <c r="I52" s="18">
        <v>8409.2935437898705</v>
      </c>
      <c r="J52" s="18">
        <v>8338.4431796318659</v>
      </c>
      <c r="K52" s="18">
        <v>8265.6860824870419</v>
      </c>
      <c r="L52" s="18">
        <v>8193.5793659134179</v>
      </c>
      <c r="M52" s="18">
        <v>8121.9996987375116</v>
      </c>
      <c r="N52" s="18">
        <v>8048.8166998116249</v>
      </c>
      <c r="O52" s="18">
        <v>7965.2150814569304</v>
      </c>
      <c r="P52" s="18">
        <v>7892.5968436734347</v>
      </c>
      <c r="Q52" s="18">
        <v>8334.2286151394655</v>
      </c>
    </row>
    <row r="53" spans="1:17" x14ac:dyDescent="0.3">
      <c r="A53" s="30">
        <f t="shared" si="1"/>
        <v>37</v>
      </c>
      <c r="B53" s="14" t="s">
        <v>34</v>
      </c>
      <c r="C53" s="14" t="s">
        <v>276</v>
      </c>
      <c r="D53" s="18">
        <f>+'B-10 2026'!P53</f>
        <v>48255.909133523281</v>
      </c>
      <c r="E53" s="18">
        <v>48941.659281625318</v>
      </c>
      <c r="F53" s="18">
        <v>49627.365104032848</v>
      </c>
      <c r="G53" s="18">
        <v>50313.026600745994</v>
      </c>
      <c r="H53" s="18">
        <v>50998.643771764728</v>
      </c>
      <c r="I53" s="18">
        <v>51684.216617088859</v>
      </c>
      <c r="J53" s="18">
        <v>52369.745136718688</v>
      </c>
      <c r="K53" s="18">
        <v>53051.061734849398</v>
      </c>
      <c r="L53" s="18">
        <v>53737.138007285714</v>
      </c>
      <c r="M53" s="18">
        <v>54428.33451286389</v>
      </c>
      <c r="N53" s="18">
        <v>55125.299921475853</v>
      </c>
      <c r="O53" s="18">
        <v>55744.757004393519</v>
      </c>
      <c r="P53" s="18">
        <v>56445.783761616578</v>
      </c>
      <c r="Q53" s="18">
        <v>52363.303122152662</v>
      </c>
    </row>
    <row r="54" spans="1:17" x14ac:dyDescent="0.3">
      <c r="A54" s="30">
        <f t="shared" si="1"/>
        <v>38</v>
      </c>
      <c r="B54" s="14" t="s">
        <v>35</v>
      </c>
      <c r="C54" s="14" t="s">
        <v>276</v>
      </c>
      <c r="D54" s="18">
        <f>+'B-10 2026'!P54</f>
        <v>2677.2063174605901</v>
      </c>
      <c r="E54" s="18">
        <v>2868.77748894561</v>
      </c>
      <c r="F54" s="18">
        <v>3060.3486604306199</v>
      </c>
      <c r="G54" s="18">
        <v>3251.9198319156399</v>
      </c>
      <c r="H54" s="18">
        <v>3443.4910034006602</v>
      </c>
      <c r="I54" s="18">
        <v>3635.0621748856702</v>
      </c>
      <c r="J54" s="18">
        <v>3826.6333463706901</v>
      </c>
      <c r="K54" s="18">
        <v>4018.20451785571</v>
      </c>
      <c r="L54" s="18">
        <v>4209.7756893407195</v>
      </c>
      <c r="M54" s="18">
        <v>4401.3468608257399</v>
      </c>
      <c r="N54" s="18">
        <v>4592.9180323107594</v>
      </c>
      <c r="O54" s="18">
        <v>4784.4892037957698</v>
      </c>
      <c r="P54" s="18">
        <v>4976.0603752807901</v>
      </c>
      <c r="Q54" s="18">
        <v>3826.6333463706897</v>
      </c>
    </row>
    <row r="55" spans="1:17" x14ac:dyDescent="0.3">
      <c r="A55" s="30">
        <f t="shared" si="1"/>
        <v>39</v>
      </c>
      <c r="B55" s="14" t="s">
        <v>36</v>
      </c>
      <c r="C55" s="14" t="s">
        <v>277</v>
      </c>
      <c r="D55" s="18">
        <f>+'B-10 2026'!P55</f>
        <v>34826.449634626624</v>
      </c>
      <c r="E55" s="18">
        <v>34938.129867397234</v>
      </c>
      <c r="F55" s="18">
        <v>35049.809670682727</v>
      </c>
      <c r="G55" s="18">
        <v>35161.489044483031</v>
      </c>
      <c r="H55" s="18">
        <v>35273.167988798239</v>
      </c>
      <c r="I55" s="18">
        <v>35384.846503628338</v>
      </c>
      <c r="J55" s="18">
        <v>35496.524588973247</v>
      </c>
      <c r="K55" s="18">
        <v>35604.495939137167</v>
      </c>
      <c r="L55" s="18">
        <v>35714.811859815985</v>
      </c>
      <c r="M55" s="18">
        <v>35827.437339762473</v>
      </c>
      <c r="N55" s="18">
        <v>35939.940971149983</v>
      </c>
      <c r="O55" s="18">
        <v>36014.621173052299</v>
      </c>
      <c r="P55" s="18">
        <v>36129.1499454695</v>
      </c>
      <c r="Q55" s="18">
        <v>35489.298040536683</v>
      </c>
    </row>
    <row r="56" spans="1:17" x14ac:dyDescent="0.3">
      <c r="A56" s="30">
        <f t="shared" si="1"/>
        <v>40</v>
      </c>
      <c r="B56" s="14" t="s">
        <v>37</v>
      </c>
      <c r="C56" s="14" t="s">
        <v>278</v>
      </c>
      <c r="D56" s="18">
        <f>+'B-10 2026'!P56</f>
        <v>16068.469694412997</v>
      </c>
      <c r="E56" s="18">
        <v>16108.438010905746</v>
      </c>
      <c r="F56" s="18">
        <v>16148.404442777495</v>
      </c>
      <c r="G56" s="18">
        <v>16188.368990028444</v>
      </c>
      <c r="H56" s="18">
        <v>16228.331652658497</v>
      </c>
      <c r="I56" s="18">
        <v>16268.292430667545</v>
      </c>
      <c r="J56" s="18">
        <v>16308.251324055695</v>
      </c>
      <c r="K56" s="18">
        <v>16346.565519839241</v>
      </c>
      <c r="L56" s="18">
        <v>16385.87983100189</v>
      </c>
      <c r="M56" s="18">
        <v>16426.172230496381</v>
      </c>
      <c r="N56" s="18">
        <v>16466.307063601496</v>
      </c>
      <c r="O56" s="18">
        <v>16490.272012085617</v>
      </c>
      <c r="P56" s="18">
        <v>16531.269075948934</v>
      </c>
      <c r="Q56" s="18">
        <v>16305.001713729231</v>
      </c>
    </row>
    <row r="57" spans="1:17" x14ac:dyDescent="0.3">
      <c r="A57" s="30">
        <f t="shared" si="1"/>
        <v>41</v>
      </c>
      <c r="B57" s="14" t="s">
        <v>38</v>
      </c>
      <c r="C57" s="14" t="s">
        <v>279</v>
      </c>
      <c r="D57" s="18">
        <f>+'B-10 2026'!P57</f>
        <v>1159.3010283562428</v>
      </c>
      <c r="E57" s="18">
        <v>1166.5084707155063</v>
      </c>
      <c r="F57" s="18">
        <v>1173.7137735906394</v>
      </c>
      <c r="G57" s="18">
        <v>1180.9169369816532</v>
      </c>
      <c r="H57" s="18">
        <v>1188.1179608885261</v>
      </c>
      <c r="I57" s="18">
        <v>1195.3168453112794</v>
      </c>
      <c r="J57" s="18">
        <v>1202.5135902499128</v>
      </c>
      <c r="K57" s="18">
        <v>1209.5382046799602</v>
      </c>
      <c r="L57" s="18">
        <v>1216.6616796258877</v>
      </c>
      <c r="M57" s="18">
        <v>1223.8796416820283</v>
      </c>
      <c r="N57" s="18">
        <v>1231.0618690591075</v>
      </c>
      <c r="O57" s="18">
        <v>1236.6229569520567</v>
      </c>
      <c r="P57" s="18">
        <v>1243.8879053608762</v>
      </c>
      <c r="Q57" s="18">
        <v>1202.1569894964366</v>
      </c>
    </row>
    <row r="58" spans="1:17" x14ac:dyDescent="0.3">
      <c r="A58" s="30">
        <f t="shared" si="1"/>
        <v>42</v>
      </c>
      <c r="B58" s="14" t="s">
        <v>754</v>
      </c>
      <c r="C58" s="14"/>
      <c r="D58" s="32">
        <f>SUM(D51:D57)</f>
        <v>119388.75837436922</v>
      </c>
      <c r="E58" s="32">
        <f t="shared" ref="E58:O58" si="9">SUM(E51:E57)</f>
        <v>120372.21106606502</v>
      </c>
      <c r="F58" s="32">
        <f t="shared" si="9"/>
        <v>121355.61709391981</v>
      </c>
      <c r="G58" s="32">
        <f t="shared" si="9"/>
        <v>122338.97645793388</v>
      </c>
      <c r="H58" s="32">
        <f t="shared" si="9"/>
        <v>123322.28915810712</v>
      </c>
      <c r="I58" s="32">
        <f t="shared" si="9"/>
        <v>124305.55519443928</v>
      </c>
      <c r="J58" s="32">
        <f t="shared" si="9"/>
        <v>125288.77456693068</v>
      </c>
      <c r="K58" s="32">
        <f t="shared" si="9"/>
        <v>126259.54733303669</v>
      </c>
      <c r="L58" s="32">
        <f t="shared" si="9"/>
        <v>127239.65743530187</v>
      </c>
      <c r="M58" s="32">
        <f t="shared" si="9"/>
        <v>128229.26999851713</v>
      </c>
      <c r="N58" s="32">
        <f t="shared" si="9"/>
        <v>129222.64197439738</v>
      </c>
      <c r="O58" s="32">
        <f t="shared" si="9"/>
        <v>130064.63928643675</v>
      </c>
      <c r="P58" s="32">
        <f t="shared" ref="P58:Q58" si="10">SUM(P51:P57)</f>
        <v>131066.02493463521</v>
      </c>
      <c r="Q58" s="32">
        <f t="shared" si="10"/>
        <v>125265.68945185308</v>
      </c>
    </row>
    <row r="59" spans="1:17" x14ac:dyDescent="0.3">
      <c r="A59" s="30">
        <f t="shared" si="1"/>
        <v>43</v>
      </c>
      <c r="B59" s="14"/>
      <c r="C59" s="14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x14ac:dyDescent="0.3">
      <c r="A60" s="30">
        <f t="shared" si="1"/>
        <v>44</v>
      </c>
      <c r="B60" s="14" t="s">
        <v>39</v>
      </c>
      <c r="C60" s="14" t="s">
        <v>274</v>
      </c>
      <c r="D60" s="18">
        <f>+'B-10 2026'!P60</f>
        <v>8454.0841145349004</v>
      </c>
      <c r="E60" s="18">
        <v>8479.9166443583599</v>
      </c>
      <c r="F60" s="18">
        <v>8505.745938260241</v>
      </c>
      <c r="G60" s="18">
        <v>8531.1619962405621</v>
      </c>
      <c r="H60" s="18">
        <v>8556.2058182993114</v>
      </c>
      <c r="I60" s="18">
        <v>8580.7954044364924</v>
      </c>
      <c r="J60" s="18">
        <v>8605.5597546521021</v>
      </c>
      <c r="K60" s="18">
        <v>8630.3208689461426</v>
      </c>
      <c r="L60" s="18">
        <v>8653.6427473186232</v>
      </c>
      <c r="M60" s="18">
        <v>8679.4493897695338</v>
      </c>
      <c r="N60" s="18">
        <v>8705.2527962988734</v>
      </c>
      <c r="O60" s="18">
        <v>8730.0279669066331</v>
      </c>
      <c r="P60" s="18">
        <v>8756.023408445395</v>
      </c>
      <c r="Q60" s="18">
        <v>8605.2451421897822</v>
      </c>
    </row>
    <row r="61" spans="1:17" x14ac:dyDescent="0.3">
      <c r="A61" s="30">
        <f t="shared" si="1"/>
        <v>45</v>
      </c>
      <c r="B61" s="14" t="s">
        <v>40</v>
      </c>
      <c r="C61" s="14" t="s">
        <v>275</v>
      </c>
      <c r="D61" s="18">
        <f>+'B-10 2026'!P61</f>
        <v>4733.6707328401853</v>
      </c>
      <c r="E61" s="18">
        <v>4748.9994888502733</v>
      </c>
      <c r="F61" s="18">
        <v>4764.3261721516201</v>
      </c>
      <c r="G61" s="18">
        <v>4779.421782744239</v>
      </c>
      <c r="H61" s="18">
        <v>4794.3093206281073</v>
      </c>
      <c r="I61" s="18">
        <v>4808.9437858032452</v>
      </c>
      <c r="J61" s="18">
        <v>4823.6751782696438</v>
      </c>
      <c r="K61" s="18">
        <v>4838.4044980273011</v>
      </c>
      <c r="L61" s="18">
        <v>4852.3317450762288</v>
      </c>
      <c r="M61" s="18">
        <v>4867.6439194164186</v>
      </c>
      <c r="N61" s="18">
        <v>4882.9540210478663</v>
      </c>
      <c r="O61" s="18">
        <v>4897.6900499705735</v>
      </c>
      <c r="P61" s="18">
        <v>4913.1240239249464</v>
      </c>
      <c r="Q61" s="18">
        <v>4823.4995937500498</v>
      </c>
    </row>
    <row r="62" spans="1:17" x14ac:dyDescent="0.3">
      <c r="A62" s="30">
        <f t="shared" si="1"/>
        <v>46</v>
      </c>
      <c r="B62" s="14" t="s">
        <v>41</v>
      </c>
      <c r="C62" s="14" t="s">
        <v>276</v>
      </c>
      <c r="D62" s="18">
        <f>+'B-10 2026'!P62</f>
        <v>53877.826227336416</v>
      </c>
      <c r="E62" s="18">
        <v>54359.509584095736</v>
      </c>
      <c r="F62" s="18">
        <v>54840.924236521758</v>
      </c>
      <c r="G62" s="18">
        <v>55317.920184614479</v>
      </c>
      <c r="H62" s="18">
        <v>55790.912428373798</v>
      </c>
      <c r="I62" s="18">
        <v>56259.07196779982</v>
      </c>
      <c r="J62" s="18">
        <v>56728.765802892543</v>
      </c>
      <c r="K62" s="18">
        <v>57198.191933651869</v>
      </c>
      <c r="L62" s="18">
        <v>57652.825360077892</v>
      </c>
      <c r="M62" s="18">
        <v>58132.359082170617</v>
      </c>
      <c r="N62" s="18">
        <v>58611.624099929933</v>
      </c>
      <c r="O62" s="18">
        <v>59080.246413355955</v>
      </c>
      <c r="P62" s="18">
        <v>59563.073481484324</v>
      </c>
      <c r="Q62" s="18">
        <v>56724.096215561935</v>
      </c>
    </row>
    <row r="63" spans="1:17" x14ac:dyDescent="0.3">
      <c r="A63" s="30">
        <f t="shared" si="1"/>
        <v>47</v>
      </c>
      <c r="B63" s="14" t="s">
        <v>42</v>
      </c>
      <c r="C63" s="14" t="s">
        <v>276</v>
      </c>
      <c r="D63" s="18">
        <f>+'B-10 2026'!P63</f>
        <v>23585.414744653994</v>
      </c>
      <c r="E63" s="18">
        <v>24181.618924088827</v>
      </c>
      <c r="F63" s="18">
        <v>24777.82310352366</v>
      </c>
      <c r="G63" s="18">
        <v>25374.02728295849</v>
      </c>
      <c r="H63" s="18">
        <v>25970.23146239332</v>
      </c>
      <c r="I63" s="18">
        <v>26566.435641828157</v>
      </c>
      <c r="J63" s="18">
        <v>27162.63982126299</v>
      </c>
      <c r="K63" s="18">
        <v>27758.844000697816</v>
      </c>
      <c r="L63" s="18">
        <v>28355.048180132657</v>
      </c>
      <c r="M63" s="18">
        <v>28951.252359567494</v>
      </c>
      <c r="N63" s="18">
        <v>29547.45653900232</v>
      </c>
      <c r="O63" s="18">
        <v>30143.660718437161</v>
      </c>
      <c r="P63" s="18">
        <v>30739.86489787199</v>
      </c>
      <c r="Q63" s="18">
        <v>27162.63982126299</v>
      </c>
    </row>
    <row r="64" spans="1:17" x14ac:dyDescent="0.3">
      <c r="A64" s="30">
        <f t="shared" si="1"/>
        <v>48</v>
      </c>
      <c r="B64" s="14" t="s">
        <v>43</v>
      </c>
      <c r="C64" s="14" t="s">
        <v>277</v>
      </c>
      <c r="D64" s="18">
        <f>+'B-10 2026'!P64</f>
        <v>22092.325275312611</v>
      </c>
      <c r="E64" s="18">
        <v>22218.775735679043</v>
      </c>
      <c r="F64" s="18">
        <v>22345.226196045474</v>
      </c>
      <c r="G64" s="18">
        <v>22470.286656411903</v>
      </c>
      <c r="H64" s="18">
        <v>22594.096116778335</v>
      </c>
      <c r="I64" s="18">
        <v>22716.377577144769</v>
      </c>
      <c r="J64" s="18">
        <v>22839.263037511198</v>
      </c>
      <c r="K64" s="18">
        <v>22962.148497877635</v>
      </c>
      <c r="L64" s="18">
        <v>23080.169958244063</v>
      </c>
      <c r="M64" s="18">
        <v>23206.620418610499</v>
      </c>
      <c r="N64" s="18">
        <v>23333.070878976927</v>
      </c>
      <c r="O64" s="18">
        <v>23456.047339343462</v>
      </c>
      <c r="P64" s="18">
        <v>23583.478469123242</v>
      </c>
      <c r="Q64" s="18">
        <v>22838.298935158396</v>
      </c>
    </row>
    <row r="65" spans="1:17" x14ac:dyDescent="0.3">
      <c r="A65" s="30">
        <f t="shared" si="1"/>
        <v>49</v>
      </c>
      <c r="B65" s="14" t="s">
        <v>44</v>
      </c>
      <c r="C65" s="14" t="s">
        <v>278</v>
      </c>
      <c r="D65" s="18">
        <f>+'B-10 2026'!P65</f>
        <v>14347.694181579496</v>
      </c>
      <c r="E65" s="18">
        <v>14412.120485504152</v>
      </c>
      <c r="F65" s="18">
        <v>14476.546287525209</v>
      </c>
      <c r="G65" s="18">
        <v>14540.183587642563</v>
      </c>
      <c r="H65" s="18">
        <v>14603.112385856421</v>
      </c>
      <c r="I65" s="18">
        <v>14665.173682166675</v>
      </c>
      <c r="J65" s="18">
        <v>14727.577476573331</v>
      </c>
      <c r="K65" s="18">
        <v>14789.980769076388</v>
      </c>
      <c r="L65" s="18">
        <v>14849.627559675742</v>
      </c>
      <c r="M65" s="18">
        <v>14914.049848371598</v>
      </c>
      <c r="N65" s="18">
        <v>14978.471635163853</v>
      </c>
      <c r="O65" s="18">
        <v>15040.923920052508</v>
      </c>
      <c r="P65" s="18">
        <v>15105.846741124356</v>
      </c>
      <c r="Q65" s="18">
        <v>14727.023735408635</v>
      </c>
    </row>
    <row r="66" spans="1:17" x14ac:dyDescent="0.3">
      <c r="A66" s="30">
        <f t="shared" si="1"/>
        <v>50</v>
      </c>
      <c r="B66" s="14" t="s">
        <v>45</v>
      </c>
      <c r="C66" s="14" t="s">
        <v>279</v>
      </c>
      <c r="D66" s="18">
        <f>+'B-10 2026'!P66</f>
        <v>2543.6943186685808</v>
      </c>
      <c r="E66" s="18">
        <v>2547.2240654689745</v>
      </c>
      <c r="F66" s="18">
        <v>2550.6929136979284</v>
      </c>
      <c r="G66" s="18">
        <v>2553.8388633554619</v>
      </c>
      <c r="H66" s="18">
        <v>2556.6889144415654</v>
      </c>
      <c r="I66" s="18">
        <v>2559.1900669562392</v>
      </c>
      <c r="J66" s="18">
        <v>2561.7443208994828</v>
      </c>
      <c r="K66" s="18">
        <v>2564.2376762712966</v>
      </c>
      <c r="L66" s="18">
        <v>2565.7551330716801</v>
      </c>
      <c r="M66" s="18">
        <v>2568.7976913006441</v>
      </c>
      <c r="N66" s="18">
        <v>2571.7793509581679</v>
      </c>
      <c r="O66" s="18">
        <v>2574.046112044271</v>
      </c>
      <c r="P66" s="18">
        <v>2577.1261815214161</v>
      </c>
      <c r="Q66" s="18">
        <v>2561.1396622042853</v>
      </c>
    </row>
    <row r="67" spans="1:17" x14ac:dyDescent="0.3">
      <c r="A67" s="30">
        <f t="shared" si="1"/>
        <v>51</v>
      </c>
      <c r="B67" s="14" t="s">
        <v>755</v>
      </c>
      <c r="C67" s="14"/>
      <c r="D67" s="32">
        <f>SUM(D60:D66)</f>
        <v>129634.70959492619</v>
      </c>
      <c r="E67" s="32">
        <f t="shared" ref="E67:O67" si="11">SUM(E60:E66)</f>
        <v>130948.16492804539</v>
      </c>
      <c r="F67" s="32">
        <f t="shared" si="11"/>
        <v>132261.28484772591</v>
      </c>
      <c r="G67" s="32">
        <f t="shared" si="11"/>
        <v>133566.84035396768</v>
      </c>
      <c r="H67" s="32">
        <f t="shared" si="11"/>
        <v>134865.55644677085</v>
      </c>
      <c r="I67" s="32">
        <f t="shared" si="11"/>
        <v>136155.9881261354</v>
      </c>
      <c r="J67" s="32">
        <f t="shared" si="11"/>
        <v>137449.22539206129</v>
      </c>
      <c r="K67" s="32">
        <f t="shared" si="11"/>
        <v>138742.12824454845</v>
      </c>
      <c r="L67" s="32">
        <f t="shared" si="11"/>
        <v>140009.40068359688</v>
      </c>
      <c r="M67" s="32">
        <f t="shared" si="11"/>
        <v>141320.17270920682</v>
      </c>
      <c r="N67" s="32">
        <f t="shared" si="11"/>
        <v>142630.60932137794</v>
      </c>
      <c r="O67" s="32">
        <f t="shared" si="11"/>
        <v>143922.64252011056</v>
      </c>
      <c r="P67" s="32">
        <f t="shared" ref="P67:Q67" si="12">SUM(P60:P66)</f>
        <v>145238.53720349565</v>
      </c>
      <c r="Q67" s="32">
        <f t="shared" si="12"/>
        <v>137441.94310553608</v>
      </c>
    </row>
    <row r="68" spans="1:17" x14ac:dyDescent="0.3">
      <c r="A68" s="30">
        <f t="shared" si="1"/>
        <v>52</v>
      </c>
      <c r="B68" s="14"/>
      <c r="C68" s="14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</row>
    <row r="69" spans="1:17" x14ac:dyDescent="0.3">
      <c r="A69" s="30">
        <f t="shared" si="1"/>
        <v>53</v>
      </c>
      <c r="B69" s="14" t="s">
        <v>46</v>
      </c>
      <c r="C69" s="14" t="s">
        <v>275</v>
      </c>
      <c r="D69" s="18">
        <f>+'B-10 2026'!P69</f>
        <v>1020.6399999999999</v>
      </c>
      <c r="E69" s="18">
        <v>1020.3699999999999</v>
      </c>
      <c r="F69" s="18">
        <v>1020.0999999999999</v>
      </c>
      <c r="G69" s="18">
        <v>1019.8299999999999</v>
      </c>
      <c r="H69" s="18">
        <v>1019.5599999999998</v>
      </c>
      <c r="I69" s="18">
        <v>1019.2899999999998</v>
      </c>
      <c r="J69" s="18">
        <v>1019.0199999999999</v>
      </c>
      <c r="K69" s="18">
        <v>1018.7499999999999</v>
      </c>
      <c r="L69" s="18">
        <v>1018.4799999999999</v>
      </c>
      <c r="M69" s="18">
        <v>1018.2100000000009</v>
      </c>
      <c r="N69" s="18">
        <v>1017.940000000001</v>
      </c>
      <c r="O69" s="18">
        <v>1017.670000000001</v>
      </c>
      <c r="P69" s="18">
        <v>1017.4000000000009</v>
      </c>
      <c r="Q69" s="18">
        <v>1019.0200000000002</v>
      </c>
    </row>
    <row r="70" spans="1:17" x14ac:dyDescent="0.3">
      <c r="A70" s="30">
        <f t="shared" si="1"/>
        <v>54</v>
      </c>
      <c r="B70" s="14"/>
      <c r="C70" s="14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</row>
    <row r="71" spans="1:17" x14ac:dyDescent="0.3">
      <c r="A71" s="30">
        <f t="shared" si="1"/>
        <v>55</v>
      </c>
      <c r="B71" s="14" t="s">
        <v>47</v>
      </c>
      <c r="C71" s="14" t="s">
        <v>274</v>
      </c>
      <c r="D71" s="18">
        <f>+'B-10 2026'!P71</f>
        <v>110405.67643041481</v>
      </c>
      <c r="E71" s="18">
        <v>110696.34736926427</v>
      </c>
      <c r="F71" s="18">
        <v>110985.86163941276</v>
      </c>
      <c r="G71" s="18">
        <v>111275.20924086122</v>
      </c>
      <c r="H71" s="18">
        <v>111562.60717360869</v>
      </c>
      <c r="I71" s="18">
        <v>111849.34343765417</v>
      </c>
      <c r="J71" s="18">
        <v>112138.48903299964</v>
      </c>
      <c r="K71" s="18">
        <v>112428.46460047754</v>
      </c>
      <c r="L71" s="18">
        <v>112719.5941400899</v>
      </c>
      <c r="M71" s="18">
        <v>113011.07801100027</v>
      </c>
      <c r="N71" s="18">
        <v>113302.58165419818</v>
      </c>
      <c r="O71" s="18">
        <v>113593.76662869507</v>
      </c>
      <c r="P71" s="18">
        <v>113886.15909727965</v>
      </c>
      <c r="Q71" s="18">
        <v>112142.70603507354</v>
      </c>
    </row>
    <row r="72" spans="1:17" x14ac:dyDescent="0.3">
      <c r="A72" s="30">
        <f t="shared" si="1"/>
        <v>56</v>
      </c>
      <c r="B72" s="14" t="s">
        <v>48</v>
      </c>
      <c r="C72" s="14" t="s">
        <v>275</v>
      </c>
      <c r="D72" s="18">
        <f>+'B-10 2026'!P72</f>
        <v>26514.477604249038</v>
      </c>
      <c r="E72" s="18">
        <v>27119.299853728211</v>
      </c>
      <c r="F72" s="18">
        <v>27721.810443901628</v>
      </c>
      <c r="G72" s="18">
        <v>28324.010374769117</v>
      </c>
      <c r="H72" s="18">
        <v>28922.298646330859</v>
      </c>
      <c r="I72" s="18">
        <v>29519.27525858676</v>
      </c>
      <c r="J72" s="18">
        <v>30121.143211536917</v>
      </c>
      <c r="K72" s="18">
        <v>30725.273127094013</v>
      </c>
      <c r="L72" s="18">
        <v>31332.319005258225</v>
      </c>
      <c r="M72" s="18">
        <v>31940.104224116589</v>
      </c>
      <c r="N72" s="18">
        <v>32547.97720786979</v>
      </c>
      <c r="O72" s="18">
        <v>33155.232532317139</v>
      </c>
      <c r="P72" s="18">
        <v>33765.311742049445</v>
      </c>
      <c r="Q72" s="18">
        <v>30131.425633215986</v>
      </c>
    </row>
    <row r="73" spans="1:17" x14ac:dyDescent="0.3">
      <c r="A73" s="30">
        <f t="shared" si="1"/>
        <v>57</v>
      </c>
      <c r="B73" s="14" t="s">
        <v>49</v>
      </c>
      <c r="C73" s="14" t="s">
        <v>276</v>
      </c>
      <c r="D73" s="18">
        <f>+'B-10 2026'!P73</f>
        <v>86519.152531043888</v>
      </c>
      <c r="E73" s="18">
        <v>88556.521899833315</v>
      </c>
      <c r="F73" s="18">
        <v>90586.795422209834</v>
      </c>
      <c r="G73" s="18">
        <v>92616.05709817374</v>
      </c>
      <c r="H73" s="18">
        <v>94633.35592772477</v>
      </c>
      <c r="I73" s="18">
        <v>96646.600910863097</v>
      </c>
      <c r="J73" s="18">
        <v>98674.649047588799</v>
      </c>
      <c r="K73" s="18">
        <v>100708.57054685969</v>
      </c>
      <c r="L73" s="18">
        <v>102750.35340867579</v>
      </c>
      <c r="M73" s="18">
        <v>104794.31642407921</v>
      </c>
      <c r="N73" s="18">
        <v>106838.52971765403</v>
      </c>
      <c r="O73" s="18">
        <v>108880.79616481604</v>
      </c>
      <c r="P73" s="18">
        <v>110931.16703160653</v>
      </c>
      <c r="Q73" s="18">
        <v>98702.83585624065</v>
      </c>
    </row>
    <row r="74" spans="1:17" x14ac:dyDescent="0.3">
      <c r="A74" s="30">
        <f t="shared" si="1"/>
        <v>58</v>
      </c>
      <c r="B74" s="14" t="s">
        <v>50</v>
      </c>
      <c r="C74" s="14" t="s">
        <v>276</v>
      </c>
      <c r="D74" s="18">
        <f>+'B-10 2026'!P74</f>
        <v>-15877.656329272404</v>
      </c>
      <c r="E74" s="18">
        <v>-14376.985234991789</v>
      </c>
      <c r="F74" s="18">
        <v>-12876.314140711173</v>
      </c>
      <c r="G74" s="18">
        <v>-11375.643046430439</v>
      </c>
      <c r="H74" s="18">
        <v>-9874.9719521498228</v>
      </c>
      <c r="I74" s="18">
        <v>-8374.3008578691934</v>
      </c>
      <c r="J74" s="18">
        <v>-6873.6297635885776</v>
      </c>
      <c r="K74" s="18">
        <v>-5372.9586693079027</v>
      </c>
      <c r="L74" s="18">
        <v>-3872.287575028211</v>
      </c>
      <c r="M74" s="18">
        <v>-2371.6164807474015</v>
      </c>
      <c r="N74" s="18">
        <v>-870.94538646669685</v>
      </c>
      <c r="O74" s="18">
        <v>629.72570781399304</v>
      </c>
      <c r="P74" s="18">
        <v>2130.3968020946982</v>
      </c>
      <c r="Q74" s="18">
        <v>-6873.6297635888395</v>
      </c>
    </row>
    <row r="75" spans="1:17" x14ac:dyDescent="0.3">
      <c r="A75" s="30">
        <f t="shared" si="1"/>
        <v>59</v>
      </c>
      <c r="B75" s="14" t="s">
        <v>51</v>
      </c>
      <c r="C75" s="14" t="s">
        <v>277</v>
      </c>
      <c r="D75" s="18">
        <f>+'B-10 2026'!P75</f>
        <v>15728.982986938461</v>
      </c>
      <c r="E75" s="18">
        <v>15741.331749031922</v>
      </c>
      <c r="F75" s="18">
        <v>15753.452563684792</v>
      </c>
      <c r="G75" s="18">
        <v>15765.491430897062</v>
      </c>
      <c r="H75" s="18">
        <v>15777.184350668744</v>
      </c>
      <c r="I75" s="18">
        <v>15788.722322999824</v>
      </c>
      <c r="J75" s="18">
        <v>15800.559347890314</v>
      </c>
      <c r="K75" s="18">
        <v>15812.464611881755</v>
      </c>
      <c r="L75" s="18">
        <v>15824.486114974112</v>
      </c>
      <c r="M75" s="18">
        <v>15836.502670625896</v>
      </c>
      <c r="N75" s="18">
        <v>15848.465213002692</v>
      </c>
      <c r="O75" s="18">
        <v>15860.323807938898</v>
      </c>
      <c r="P75" s="18">
        <v>15872.306548818187</v>
      </c>
      <c r="Q75" s="18">
        <v>15800.790286104051</v>
      </c>
    </row>
    <row r="76" spans="1:17" x14ac:dyDescent="0.3">
      <c r="A76" s="30">
        <f t="shared" si="1"/>
        <v>60</v>
      </c>
      <c r="B76" s="14" t="s">
        <v>52</v>
      </c>
      <c r="C76" s="14" t="s">
        <v>278</v>
      </c>
      <c r="D76" s="18">
        <f>+'B-10 2026'!P76</f>
        <v>37213.969752456382</v>
      </c>
      <c r="E76" s="18">
        <v>37515.438913054866</v>
      </c>
      <c r="F76" s="18">
        <v>37815.693339516089</v>
      </c>
      <c r="G76" s="18">
        <v>38115.786031840056</v>
      </c>
      <c r="H76" s="18">
        <v>38413.82199002667</v>
      </c>
      <c r="I76" s="18">
        <v>38711.170214076126</v>
      </c>
      <c r="J76" s="18">
        <v>39011.093703988336</v>
      </c>
      <c r="K76" s="18">
        <v>39311.953060336113</v>
      </c>
      <c r="L76" s="18">
        <v>39614.091283119458</v>
      </c>
      <c r="M76" s="18">
        <v>39916.620771765549</v>
      </c>
      <c r="N76" s="18">
        <v>40219.193228973658</v>
      </c>
      <c r="O76" s="18">
        <v>40521.441952044501</v>
      </c>
      <c r="P76" s="18">
        <v>40825.023053642428</v>
      </c>
      <c r="Q76" s="18">
        <v>39015.792099603095</v>
      </c>
    </row>
    <row r="77" spans="1:17" x14ac:dyDescent="0.3">
      <c r="A77" s="30">
        <f t="shared" si="1"/>
        <v>61</v>
      </c>
      <c r="B77" s="14" t="s">
        <v>53</v>
      </c>
      <c r="C77" s="14" t="s">
        <v>279</v>
      </c>
      <c r="D77" s="18">
        <f>+'B-10 2026'!P77</f>
        <v>6647.0594436200363</v>
      </c>
      <c r="E77" s="18">
        <v>6662.1324467800732</v>
      </c>
      <c r="F77" s="18">
        <v>6677.1382459401093</v>
      </c>
      <c r="G77" s="18">
        <v>6692.1278411001449</v>
      </c>
      <c r="H77" s="18">
        <v>6707.0092322601813</v>
      </c>
      <c r="I77" s="18">
        <v>6721.8494194202185</v>
      </c>
      <c r="J77" s="18">
        <v>6736.8074025802553</v>
      </c>
      <c r="K77" s="18">
        <v>6751.8090493553536</v>
      </c>
      <c r="L77" s="18">
        <v>6766.8713597455453</v>
      </c>
      <c r="M77" s="18">
        <v>6781.9444661357256</v>
      </c>
      <c r="N77" s="18">
        <v>6797.0126723895337</v>
      </c>
      <c r="O77" s="18">
        <v>6812.0566746433424</v>
      </c>
      <c r="P77" s="18">
        <v>6827.1636579929836</v>
      </c>
      <c r="Q77" s="18">
        <v>6736.9986086125782</v>
      </c>
    </row>
    <row r="78" spans="1:17" x14ac:dyDescent="0.3">
      <c r="A78" s="30">
        <f t="shared" si="1"/>
        <v>62</v>
      </c>
      <c r="B78" s="14" t="s">
        <v>756</v>
      </c>
      <c r="C78" s="14"/>
      <c r="D78" s="32">
        <f>SUM(D71:D77)</f>
        <v>267151.66241945024</v>
      </c>
      <c r="E78" s="32">
        <f t="shared" ref="E78:O78" si="13">SUM(E71:E77)</f>
        <v>271914.08699670085</v>
      </c>
      <c r="F78" s="32">
        <f t="shared" si="13"/>
        <v>276664.43751395401</v>
      </c>
      <c r="G78" s="32">
        <f t="shared" si="13"/>
        <v>281413.03897121095</v>
      </c>
      <c r="H78" s="32">
        <f t="shared" si="13"/>
        <v>286141.30536847009</v>
      </c>
      <c r="I78" s="32">
        <f t="shared" si="13"/>
        <v>290862.66070573102</v>
      </c>
      <c r="J78" s="32">
        <f t="shared" si="13"/>
        <v>295609.1119829957</v>
      </c>
      <c r="K78" s="32">
        <f t="shared" si="13"/>
        <v>300365.57632669655</v>
      </c>
      <c r="L78" s="32">
        <f t="shared" si="13"/>
        <v>305135.4277368348</v>
      </c>
      <c r="M78" s="32">
        <f t="shared" si="13"/>
        <v>309908.95008697582</v>
      </c>
      <c r="N78" s="32">
        <f t="shared" si="13"/>
        <v>314682.81430762116</v>
      </c>
      <c r="O78" s="32">
        <f t="shared" si="13"/>
        <v>319453.34346826898</v>
      </c>
      <c r="P78" s="32">
        <f t="shared" ref="P78:Q78" si="14">SUM(P71:P77)</f>
        <v>324237.52793348389</v>
      </c>
      <c r="Q78" s="32">
        <f t="shared" si="14"/>
        <v>295656.91875526105</v>
      </c>
    </row>
    <row r="79" spans="1:17" x14ac:dyDescent="0.3">
      <c r="A79" s="30">
        <f t="shared" si="1"/>
        <v>63</v>
      </c>
      <c r="B79" s="14"/>
      <c r="C79" s="14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</row>
    <row r="80" spans="1:17" x14ac:dyDescent="0.3">
      <c r="A80" s="30">
        <f t="shared" si="1"/>
        <v>64</v>
      </c>
      <c r="B80" s="14" t="s">
        <v>54</v>
      </c>
      <c r="C80" s="14" t="s">
        <v>274</v>
      </c>
      <c r="D80" s="18">
        <f>+'B-10 2026'!P80</f>
        <v>9247.6495557983726</v>
      </c>
      <c r="E80" s="18">
        <v>9228.7548180736339</v>
      </c>
      <c r="F80" s="18">
        <v>9241.7120718488932</v>
      </c>
      <c r="G80" s="18">
        <v>9247.3633171241563</v>
      </c>
      <c r="H80" s="18">
        <v>9246.8775538994159</v>
      </c>
      <c r="I80" s="18">
        <v>9261.4647821746767</v>
      </c>
      <c r="J80" s="18">
        <v>9277.323001949937</v>
      </c>
      <c r="K80" s="18">
        <v>9293.181213225198</v>
      </c>
      <c r="L80" s="18">
        <v>9307.4504160004599</v>
      </c>
      <c r="M80" s="18">
        <v>9322.0776102757191</v>
      </c>
      <c r="N80" s="18">
        <v>9333.2117960509786</v>
      </c>
      <c r="O80" s="18">
        <v>9346.2409733262411</v>
      </c>
      <c r="P80" s="18">
        <v>9362.0991421015024</v>
      </c>
      <c r="Q80" s="18">
        <v>9285.8004809114773</v>
      </c>
    </row>
    <row r="81" spans="1:17" x14ac:dyDescent="0.3">
      <c r="A81" s="30">
        <f t="shared" si="1"/>
        <v>65</v>
      </c>
      <c r="B81" s="14" t="s">
        <v>55</v>
      </c>
      <c r="C81" s="14" t="s">
        <v>275</v>
      </c>
      <c r="D81" s="18">
        <f>+'B-10 2026'!P81</f>
        <v>5969.933012961651</v>
      </c>
      <c r="E81" s="18">
        <v>5947.9494759277404</v>
      </c>
      <c r="F81" s="18">
        <v>5948.1382517271695</v>
      </c>
      <c r="G81" s="18">
        <v>5943.2413403599285</v>
      </c>
      <c r="H81" s="18">
        <v>5934.0707418260163</v>
      </c>
      <c r="I81" s="18">
        <v>5935.3924561254462</v>
      </c>
      <c r="J81" s="18">
        <v>5937.5984832582062</v>
      </c>
      <c r="K81" s="18">
        <v>5939.8038232242952</v>
      </c>
      <c r="L81" s="18">
        <v>5940.9024760237244</v>
      </c>
      <c r="M81" s="18">
        <v>5942.2494416564823</v>
      </c>
      <c r="N81" s="18">
        <v>5941.1637201225722</v>
      </c>
      <c r="O81" s="18">
        <v>5941.3963114220005</v>
      </c>
      <c r="P81" s="18">
        <v>5943.5982155547599</v>
      </c>
      <c r="Q81" s="18">
        <v>5943.4952115530759</v>
      </c>
    </row>
    <row r="82" spans="1:17" x14ac:dyDescent="0.3">
      <c r="A82" s="30">
        <f t="shared" si="1"/>
        <v>66</v>
      </c>
      <c r="B82" s="14" t="s">
        <v>56</v>
      </c>
      <c r="C82" s="14" t="s">
        <v>276</v>
      </c>
      <c r="D82" s="18">
        <f>+'B-10 2026'!P82</f>
        <v>28584.685093055745</v>
      </c>
      <c r="E82" s="18">
        <v>28527.001755371817</v>
      </c>
      <c r="F82" s="18">
        <v>28575.459417687893</v>
      </c>
      <c r="G82" s="18">
        <v>28599.572080003971</v>
      </c>
      <c r="H82" s="18">
        <v>28603.233742320044</v>
      </c>
      <c r="I82" s="18">
        <v>28657.122404636124</v>
      </c>
      <c r="J82" s="18">
        <v>28715.247066952194</v>
      </c>
      <c r="K82" s="18">
        <v>28773.371729268176</v>
      </c>
      <c r="L82" s="18">
        <v>28826.201391584251</v>
      </c>
      <c r="M82" s="18">
        <v>28880.224053900325</v>
      </c>
      <c r="N82" s="18">
        <v>28922.6067162164</v>
      </c>
      <c r="O82" s="18">
        <v>28971.303378532477</v>
      </c>
      <c r="P82" s="18">
        <v>29029.428040848554</v>
      </c>
      <c r="Q82" s="18">
        <v>28743.496682336769</v>
      </c>
    </row>
    <row r="83" spans="1:17" x14ac:dyDescent="0.3">
      <c r="A83" s="30">
        <f t="shared" ref="A83:A147" si="15">+A82+1</f>
        <v>67</v>
      </c>
      <c r="B83" s="14" t="s">
        <v>57</v>
      </c>
      <c r="C83" s="14" t="s">
        <v>277</v>
      </c>
      <c r="D83" s="18">
        <f>+'B-10 2026'!P83</f>
        <v>1898.5060764220559</v>
      </c>
      <c r="E83" s="18">
        <v>1888.9409928185491</v>
      </c>
      <c r="F83" s="18">
        <v>1899.6981625351721</v>
      </c>
      <c r="G83" s="18">
        <v>1905.7085855719249</v>
      </c>
      <c r="H83" s="18">
        <v>1907.7202619288091</v>
      </c>
      <c r="I83" s="18">
        <v>1919.3111916058319</v>
      </c>
      <c r="J83" s="18">
        <v>1931.6463746029851</v>
      </c>
      <c r="K83" s="18">
        <v>1943.911810920268</v>
      </c>
      <c r="L83" s="18">
        <v>1955.0905005576819</v>
      </c>
      <c r="M83" s="18">
        <v>1966.4284435152249</v>
      </c>
      <c r="N83" s="18">
        <v>1975.4606397929081</v>
      </c>
      <c r="O83" s="18">
        <v>1985.6360893907208</v>
      </c>
      <c r="P83" s="18">
        <v>1997.5527923086652</v>
      </c>
      <c r="Q83" s="18">
        <v>1936.5855324592924</v>
      </c>
    </row>
    <row r="84" spans="1:17" x14ac:dyDescent="0.3">
      <c r="A84" s="30">
        <f t="shared" si="15"/>
        <v>68</v>
      </c>
      <c r="B84" s="14" t="s">
        <v>58</v>
      </c>
      <c r="C84" s="14" t="s">
        <v>278</v>
      </c>
      <c r="D84" s="18">
        <f>+'B-10 2026'!P84</f>
        <v>4351.1308272664892</v>
      </c>
      <c r="E84" s="18">
        <v>4364.1637474082854</v>
      </c>
      <c r="F84" s="18">
        <v>4398.3478173058638</v>
      </c>
      <c r="G84" s="18">
        <v>4427.6790369592127</v>
      </c>
      <c r="H84" s="18">
        <v>4452.9344063683402</v>
      </c>
      <c r="I84" s="18">
        <v>4488.1979255332371</v>
      </c>
      <c r="J84" s="18">
        <v>4524.3045944539153</v>
      </c>
      <c r="K84" s="18">
        <v>4560.4104131303638</v>
      </c>
      <c r="L84" s="18">
        <v>4595.4603815625896</v>
      </c>
      <c r="M84" s="18">
        <v>4630.7474997505979</v>
      </c>
      <c r="N84" s="18">
        <v>4663.7137676943767</v>
      </c>
      <c r="O84" s="18">
        <v>4697.9371853939338</v>
      </c>
      <c r="P84" s="18">
        <v>4734.0387528492611</v>
      </c>
      <c r="Q84" s="18">
        <v>4529.9281812058816</v>
      </c>
    </row>
    <row r="85" spans="1:17" x14ac:dyDescent="0.3">
      <c r="A85" s="30">
        <f t="shared" si="15"/>
        <v>69</v>
      </c>
      <c r="B85" s="14" t="s">
        <v>59</v>
      </c>
      <c r="C85" s="14" t="s">
        <v>279</v>
      </c>
      <c r="D85" s="18">
        <f>+'B-10 2026'!P85</f>
        <v>1269.3864433561291</v>
      </c>
      <c r="E85" s="18">
        <v>1274.4978545085601</v>
      </c>
      <c r="F85" s="18">
        <v>1284.8771905858309</v>
      </c>
      <c r="G85" s="18">
        <v>1294.0454515879219</v>
      </c>
      <c r="H85" s="18">
        <v>1302.1966375148625</v>
      </c>
      <c r="I85" s="18">
        <v>1312.8397483666333</v>
      </c>
      <c r="J85" s="18">
        <v>1323.6907841432444</v>
      </c>
      <c r="K85" s="18">
        <v>1334.5397448446952</v>
      </c>
      <c r="L85" s="18">
        <v>1345.123630470976</v>
      </c>
      <c r="M85" s="18">
        <v>1355.7644410220969</v>
      </c>
      <c r="N85" s="18">
        <v>1365.8251764980578</v>
      </c>
      <c r="O85" s="18">
        <v>1376.1978368988487</v>
      </c>
      <c r="P85" s="18">
        <v>1387.0364222244796</v>
      </c>
      <c r="Q85" s="18">
        <v>1325.0785663094105</v>
      </c>
    </row>
    <row r="86" spans="1:17" x14ac:dyDescent="0.3">
      <c r="A86" s="30">
        <f t="shared" si="15"/>
        <v>70</v>
      </c>
      <c r="B86" s="14" t="s">
        <v>757</v>
      </c>
      <c r="C86" s="14"/>
      <c r="D86" s="32">
        <f>SUM(D80:D85)</f>
        <v>51321.291008860448</v>
      </c>
      <c r="E86" s="32">
        <f t="shared" ref="E86:O86" si="16">SUM(E80:E85)</f>
        <v>51231.308644108591</v>
      </c>
      <c r="F86" s="32">
        <f t="shared" si="16"/>
        <v>51348.232911690815</v>
      </c>
      <c r="G86" s="32">
        <f t="shared" si="16"/>
        <v>51417.609811607123</v>
      </c>
      <c r="H86" s="32">
        <f t="shared" si="16"/>
        <v>51447.033343857482</v>
      </c>
      <c r="I86" s="32">
        <f t="shared" si="16"/>
        <v>51574.328508441948</v>
      </c>
      <c r="J86" s="32">
        <f t="shared" si="16"/>
        <v>51709.810305360479</v>
      </c>
      <c r="K86" s="32">
        <f t="shared" si="16"/>
        <v>51845.218734612994</v>
      </c>
      <c r="L86" s="32">
        <f t="shared" si="16"/>
        <v>51970.228796199677</v>
      </c>
      <c r="M86" s="32">
        <f t="shared" si="16"/>
        <v>52097.491490120447</v>
      </c>
      <c r="N86" s="32">
        <f t="shared" si="16"/>
        <v>52201.981816375293</v>
      </c>
      <c r="O86" s="32">
        <f t="shared" si="16"/>
        <v>52318.71177496422</v>
      </c>
      <c r="P86" s="32">
        <f t="shared" ref="P86:Q86" si="17">SUM(P80:P85)</f>
        <v>52453.753365887227</v>
      </c>
      <c r="Q86" s="32">
        <f t="shared" si="17"/>
        <v>51764.384654775909</v>
      </c>
    </row>
    <row r="87" spans="1:17" x14ac:dyDescent="0.3">
      <c r="A87" s="30">
        <f t="shared" si="15"/>
        <v>71</v>
      </c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</row>
    <row r="88" spans="1:17" x14ac:dyDescent="0.3">
      <c r="A88" s="30">
        <f t="shared" si="15"/>
        <v>72</v>
      </c>
      <c r="B88" s="15" t="s">
        <v>60</v>
      </c>
      <c r="C88" s="15" t="s">
        <v>274</v>
      </c>
      <c r="D88" s="18">
        <f>+'B-10 2026'!P88</f>
        <v>46059.755576725103</v>
      </c>
      <c r="E88" s="18">
        <v>46212.315710790295</v>
      </c>
      <c r="F88" s="18">
        <v>46358.078844855583</v>
      </c>
      <c r="G88" s="18">
        <v>46472.085978920877</v>
      </c>
      <c r="H88" s="18">
        <v>46577.65311298606</v>
      </c>
      <c r="I88" s="18">
        <v>46726.985247051351</v>
      </c>
      <c r="J88" s="18">
        <v>46882.150596922453</v>
      </c>
      <c r="K88" s="18">
        <v>47040.437784833281</v>
      </c>
      <c r="L88" s="18">
        <v>47195.009972744119</v>
      </c>
      <c r="M88" s="18">
        <v>47353.29716065486</v>
      </c>
      <c r="N88" s="18">
        <v>47511.635799862524</v>
      </c>
      <c r="O88" s="18">
        <v>47667.320439070092</v>
      </c>
      <c r="P88" s="18">
        <v>47825.659078277749</v>
      </c>
      <c r="Q88" s="18">
        <v>46914.029638745713</v>
      </c>
    </row>
    <row r="89" spans="1:17" x14ac:dyDescent="0.3">
      <c r="A89" s="30">
        <f t="shared" si="15"/>
        <v>73</v>
      </c>
      <c r="B89" s="15" t="s">
        <v>61</v>
      </c>
      <c r="C89" s="15" t="s">
        <v>275</v>
      </c>
      <c r="D89" s="18">
        <f>+'B-10 2026'!P89</f>
        <v>8853.4875311509822</v>
      </c>
      <c r="E89" s="18">
        <v>8880.602337016071</v>
      </c>
      <c r="F89" s="18">
        <v>8906.3981428811621</v>
      </c>
      <c r="G89" s="18">
        <v>8926.0349487462554</v>
      </c>
      <c r="H89" s="18">
        <v>8944.0347546113444</v>
      </c>
      <c r="I89" s="18">
        <v>8970.5235604764366</v>
      </c>
      <c r="J89" s="18">
        <v>8998.0453589757999</v>
      </c>
      <c r="K89" s="18">
        <v>9025.8363376344623</v>
      </c>
      <c r="L89" s="18">
        <v>9052.9063162931179</v>
      </c>
      <c r="M89" s="18">
        <v>9080.6972949517803</v>
      </c>
      <c r="N89" s="18">
        <v>9108.4939297063011</v>
      </c>
      <c r="O89" s="18">
        <v>9135.775564460826</v>
      </c>
      <c r="P89" s="18">
        <v>9163.5721992153467</v>
      </c>
      <c r="Q89" s="18">
        <v>9003.5698673938368</v>
      </c>
    </row>
    <row r="90" spans="1:17" x14ac:dyDescent="0.3">
      <c r="A90" s="30">
        <f t="shared" si="15"/>
        <v>74</v>
      </c>
      <c r="B90" s="15" t="s">
        <v>62</v>
      </c>
      <c r="C90" s="15" t="s">
        <v>276</v>
      </c>
      <c r="D90" s="18">
        <f>+'B-10 2026'!P90</f>
        <v>99982.121301879291</v>
      </c>
      <c r="E90" s="18">
        <v>100424.55723824768</v>
      </c>
      <c r="F90" s="18">
        <v>100849.78117461604</v>
      </c>
      <c r="G90" s="18">
        <v>101194.58611098441</v>
      </c>
      <c r="H90" s="18">
        <v>101518.01604735281</v>
      </c>
      <c r="I90" s="18">
        <v>101952.27898372116</v>
      </c>
      <c r="J90" s="18">
        <v>102400.37918554769</v>
      </c>
      <c r="K90" s="18">
        <v>102852.61035774181</v>
      </c>
      <c r="L90" s="18">
        <v>103295.43352993594</v>
      </c>
      <c r="M90" s="18">
        <v>103747.66470213005</v>
      </c>
      <c r="N90" s="18">
        <v>104199.99040122476</v>
      </c>
      <c r="O90" s="18">
        <v>104645.59610031945</v>
      </c>
      <c r="P90" s="18">
        <v>105097.92179941415</v>
      </c>
      <c r="Q90" s="18">
        <v>102473.91822562423</v>
      </c>
    </row>
    <row r="91" spans="1:17" x14ac:dyDescent="0.3">
      <c r="A91" s="30">
        <f t="shared" si="15"/>
        <v>75</v>
      </c>
      <c r="B91" s="15" t="s">
        <v>63</v>
      </c>
      <c r="C91" s="15" t="s">
        <v>276</v>
      </c>
      <c r="D91" s="18">
        <f>+'B-10 2026'!P91</f>
        <v>24881.361313044701</v>
      </c>
      <c r="E91" s="18">
        <v>25217.5205238626</v>
      </c>
      <c r="F91" s="18">
        <v>25553.6797346805</v>
      </c>
      <c r="G91" s="18">
        <v>25889.838945498399</v>
      </c>
      <c r="H91" s="18">
        <v>26225.998156316298</v>
      </c>
      <c r="I91" s="18">
        <v>26562.157367134299</v>
      </c>
      <c r="J91" s="18">
        <v>26898.316577952199</v>
      </c>
      <c r="K91" s="18">
        <v>27234.475788770098</v>
      </c>
      <c r="L91" s="18">
        <v>27570.634999588001</v>
      </c>
      <c r="M91" s="18">
        <v>27906.7942104059</v>
      </c>
      <c r="N91" s="18">
        <v>28242.9534212238</v>
      </c>
      <c r="O91" s="18">
        <v>28579.112632041699</v>
      </c>
      <c r="P91" s="18">
        <v>28915.271842859598</v>
      </c>
      <c r="Q91" s="18">
        <v>26898.316577952159</v>
      </c>
    </row>
    <row r="92" spans="1:17" x14ac:dyDescent="0.3">
      <c r="A92" s="30">
        <f t="shared" si="15"/>
        <v>76</v>
      </c>
      <c r="B92" s="15" t="s">
        <v>64</v>
      </c>
      <c r="C92" s="15" t="s">
        <v>277</v>
      </c>
      <c r="D92" s="18">
        <f>+'B-10 2026'!P92</f>
        <v>18171.48243428913</v>
      </c>
      <c r="E92" s="18">
        <v>18238.09834025268</v>
      </c>
      <c r="F92" s="18">
        <v>18301.717246216122</v>
      </c>
      <c r="G92" s="18">
        <v>18351.332152179668</v>
      </c>
      <c r="H92" s="18">
        <v>18397.225058143216</v>
      </c>
      <c r="I92" s="18">
        <v>18462.41796410676</v>
      </c>
      <c r="J92" s="18">
        <v>18529.983849174219</v>
      </c>
      <c r="K92" s="18">
        <v>18598.218289251548</v>
      </c>
      <c r="L92" s="18">
        <v>18664.81472932898</v>
      </c>
      <c r="M92" s="18">
        <v>18733.049169406404</v>
      </c>
      <c r="N92" s="18">
        <v>18801.297815383012</v>
      </c>
      <c r="O92" s="18">
        <v>18868.376461359629</v>
      </c>
      <c r="P92" s="18">
        <v>18936.625107336138</v>
      </c>
      <c r="Q92" s="18">
        <v>18542.664508955964</v>
      </c>
    </row>
    <row r="93" spans="1:17" x14ac:dyDescent="0.3">
      <c r="A93" s="30">
        <f t="shared" si="15"/>
        <v>77</v>
      </c>
      <c r="B93" s="15" t="s">
        <v>65</v>
      </c>
      <c r="C93" s="15" t="s">
        <v>278</v>
      </c>
      <c r="D93" s="18">
        <f>+'B-10 2026'!P93</f>
        <v>26162.744599350444</v>
      </c>
      <c r="E93" s="18">
        <v>26234.475805482227</v>
      </c>
      <c r="F93" s="18">
        <v>26302.310011614016</v>
      </c>
      <c r="G93" s="18">
        <v>26351.934217745798</v>
      </c>
      <c r="H93" s="18">
        <v>26396.718423877581</v>
      </c>
      <c r="I93" s="18">
        <v>26466.598630009266</v>
      </c>
      <c r="J93" s="18">
        <v>26539.503618337105</v>
      </c>
      <c r="K93" s="18">
        <v>26613.155333095259</v>
      </c>
      <c r="L93" s="18">
        <v>26684.677047853405</v>
      </c>
      <c r="M93" s="18">
        <v>26758.328762611556</v>
      </c>
      <c r="N93" s="18">
        <v>26831.995489699199</v>
      </c>
      <c r="O93" s="18">
        <v>26904.14021678684</v>
      </c>
      <c r="P93" s="18">
        <v>26977.806943874479</v>
      </c>
      <c r="Q93" s="18">
        <v>26555.722238487473</v>
      </c>
    </row>
    <row r="94" spans="1:17" x14ac:dyDescent="0.3">
      <c r="A94" s="30">
        <f t="shared" si="15"/>
        <v>78</v>
      </c>
      <c r="B94" s="15" t="s">
        <v>66</v>
      </c>
      <c r="C94" s="15" t="s">
        <v>279</v>
      </c>
      <c r="D94" s="18">
        <f>+'B-10 2026'!P94</f>
        <v>5228.8860725826835</v>
      </c>
      <c r="E94" s="18">
        <v>5252.5751737381388</v>
      </c>
      <c r="F94" s="18">
        <v>5275.4302748935834</v>
      </c>
      <c r="G94" s="18">
        <v>5294.3853760490401</v>
      </c>
      <c r="H94" s="18">
        <v>5312.3034772044848</v>
      </c>
      <c r="I94" s="18">
        <v>5335.5965783599404</v>
      </c>
      <c r="J94" s="18">
        <v>5359.6497956280136</v>
      </c>
      <c r="K94" s="18">
        <v>5383.9025615333258</v>
      </c>
      <c r="L94" s="18">
        <v>5407.7033474478712</v>
      </c>
      <c r="M94" s="18">
        <v>5431.9601333624278</v>
      </c>
      <c r="N94" s="18">
        <v>5456.4180801195207</v>
      </c>
      <c r="O94" s="18">
        <v>5480.5500268766145</v>
      </c>
      <c r="P94" s="18">
        <v>5505.0079736337175</v>
      </c>
      <c r="Q94" s="18">
        <v>5363.4129901099504</v>
      </c>
    </row>
    <row r="95" spans="1:17" x14ac:dyDescent="0.3">
      <c r="A95" s="30">
        <f t="shared" si="15"/>
        <v>79</v>
      </c>
      <c r="B95" s="14" t="s">
        <v>758</v>
      </c>
      <c r="C95" s="14"/>
      <c r="D95" s="32">
        <f>SUM(D88:D94)</f>
        <v>229339.83882902234</v>
      </c>
      <c r="E95" s="32">
        <f t="shared" ref="E95:O95" si="18">SUM(E88:E94)</f>
        <v>230460.14512938968</v>
      </c>
      <c r="F95" s="32">
        <f t="shared" si="18"/>
        <v>231547.39542975702</v>
      </c>
      <c r="G95" s="32">
        <f t="shared" si="18"/>
        <v>232480.19773012443</v>
      </c>
      <c r="H95" s="32">
        <f t="shared" si="18"/>
        <v>233371.94903049176</v>
      </c>
      <c r="I95" s="32">
        <f t="shared" si="18"/>
        <v>234476.55833085923</v>
      </c>
      <c r="J95" s="32">
        <f t="shared" si="18"/>
        <v>235608.02898253748</v>
      </c>
      <c r="K95" s="32">
        <f t="shared" si="18"/>
        <v>236748.63645285979</v>
      </c>
      <c r="L95" s="32">
        <f t="shared" si="18"/>
        <v>237871.17994319144</v>
      </c>
      <c r="M95" s="32">
        <f t="shared" si="18"/>
        <v>239011.79143352297</v>
      </c>
      <c r="N95" s="32">
        <f t="shared" si="18"/>
        <v>240152.78493721911</v>
      </c>
      <c r="O95" s="32">
        <f t="shared" si="18"/>
        <v>241280.87144091519</v>
      </c>
      <c r="P95" s="32">
        <f t="shared" ref="P95:Q95" si="19">SUM(P88:P94)</f>
        <v>242421.86494461118</v>
      </c>
      <c r="Q95" s="32">
        <f t="shared" si="19"/>
        <v>235751.6340472693</v>
      </c>
    </row>
    <row r="96" spans="1:17" x14ac:dyDescent="0.3">
      <c r="A96" s="30">
        <f t="shared" si="15"/>
        <v>80</v>
      </c>
      <c r="B96" s="14"/>
      <c r="C96" s="14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</row>
    <row r="97" spans="1:17" x14ac:dyDescent="0.3">
      <c r="A97" s="30">
        <f t="shared" si="15"/>
        <v>81</v>
      </c>
      <c r="B97" s="15" t="s">
        <v>342</v>
      </c>
      <c r="C97" s="15" t="s">
        <v>274</v>
      </c>
      <c r="D97" s="18">
        <f>+'B-10 2026'!P97</f>
        <v>3867.84</v>
      </c>
      <c r="E97" s="18">
        <v>3867.84</v>
      </c>
      <c r="F97" s="18">
        <v>3867.84</v>
      </c>
      <c r="G97" s="18">
        <v>3867.84</v>
      </c>
      <c r="H97" s="18">
        <v>3867.84</v>
      </c>
      <c r="I97" s="18">
        <v>3867.84</v>
      </c>
      <c r="J97" s="18">
        <v>3867.84</v>
      </c>
      <c r="K97" s="18">
        <v>3867.84</v>
      </c>
      <c r="L97" s="18">
        <v>3867.84</v>
      </c>
      <c r="M97" s="18">
        <v>3867.84</v>
      </c>
      <c r="N97" s="18">
        <v>3867.84</v>
      </c>
      <c r="O97" s="18">
        <v>3867.84</v>
      </c>
      <c r="P97" s="18">
        <v>3867.84</v>
      </c>
      <c r="Q97" s="18">
        <v>3867.8399999999988</v>
      </c>
    </row>
    <row r="98" spans="1:17" x14ac:dyDescent="0.3">
      <c r="A98" s="30">
        <f t="shared" si="15"/>
        <v>82</v>
      </c>
      <c r="B98" s="15" t="s">
        <v>343</v>
      </c>
      <c r="C98" s="15" t="s">
        <v>280</v>
      </c>
      <c r="D98" s="18">
        <f>+'B-10 2026'!P98</f>
        <v>-1611.794564</v>
      </c>
      <c r="E98" s="18">
        <v>-1607.8994507500001</v>
      </c>
      <c r="F98" s="18">
        <v>-1604.0043375</v>
      </c>
      <c r="G98" s="18">
        <v>-1600.1092242499999</v>
      </c>
      <c r="H98" s="18">
        <v>-1596.214111</v>
      </c>
      <c r="I98" s="18">
        <v>-1592.3189977500001</v>
      </c>
      <c r="J98" s="18">
        <v>-1588.4238845</v>
      </c>
      <c r="K98" s="18">
        <v>-1584.5287712500001</v>
      </c>
      <c r="L98" s="18">
        <v>-1580.633658</v>
      </c>
      <c r="M98" s="18">
        <v>-1576.7385447499998</v>
      </c>
      <c r="N98" s="18">
        <v>-1572.8434315</v>
      </c>
      <c r="O98" s="18">
        <v>-1568.9483182500001</v>
      </c>
      <c r="P98" s="18">
        <v>-1565.0532050000002</v>
      </c>
      <c r="Q98" s="18">
        <v>-1588.4238845</v>
      </c>
    </row>
    <row r="99" spans="1:17" x14ac:dyDescent="0.3">
      <c r="A99" s="30">
        <f t="shared" si="15"/>
        <v>83</v>
      </c>
      <c r="B99" s="15" t="s">
        <v>344</v>
      </c>
      <c r="C99" s="15" t="s">
        <v>281</v>
      </c>
      <c r="D99" s="18">
        <f>+'B-10 2026'!P99</f>
        <v>20006.971038082109</v>
      </c>
      <c r="E99" s="18">
        <v>20014.178575916161</v>
      </c>
      <c r="F99" s="18">
        <v>20021.385976250211</v>
      </c>
      <c r="G99" s="18">
        <v>20028.593239084261</v>
      </c>
      <c r="H99" s="18">
        <v>20035.809893624872</v>
      </c>
      <c r="I99" s="18">
        <v>20043.026410665487</v>
      </c>
      <c r="J99" s="18">
        <v>20050.242790206095</v>
      </c>
      <c r="K99" s="18">
        <v>20057.468561453275</v>
      </c>
      <c r="L99" s="18">
        <v>20064.694195200445</v>
      </c>
      <c r="M99" s="18">
        <v>20071.91969144762</v>
      </c>
      <c r="N99" s="18">
        <v>20079.154579401362</v>
      </c>
      <c r="O99" s="18">
        <v>20086.389329855094</v>
      </c>
      <c r="P99" s="18">
        <v>20093.623942808834</v>
      </c>
      <c r="Q99" s="18">
        <v>20050.266017230453</v>
      </c>
    </row>
    <row r="100" spans="1:17" x14ac:dyDescent="0.3">
      <c r="A100" s="30">
        <f>+A98+1</f>
        <v>83</v>
      </c>
      <c r="B100" s="15" t="s">
        <v>345</v>
      </c>
      <c r="C100" s="15" t="s">
        <v>278</v>
      </c>
      <c r="D100" s="18">
        <f>+'B-10 2026'!P100</f>
        <v>4528.8807839999909</v>
      </c>
      <c r="E100" s="18">
        <v>4529.299133666661</v>
      </c>
      <c r="F100" s="18">
        <v>4529.7174833333302</v>
      </c>
      <c r="G100" s="18">
        <v>4530.1358330000003</v>
      </c>
      <c r="H100" s="18">
        <v>4530.5541826666595</v>
      </c>
      <c r="I100" s="18">
        <v>4530.9725323333296</v>
      </c>
      <c r="J100" s="18">
        <v>4531.3908819999897</v>
      </c>
      <c r="K100" s="18">
        <v>4531.8092316666598</v>
      </c>
      <c r="L100" s="18">
        <v>4532.2275813333299</v>
      </c>
      <c r="M100" s="18">
        <v>4532.6459309999909</v>
      </c>
      <c r="N100" s="18">
        <v>4533.0642806666601</v>
      </c>
      <c r="O100" s="18">
        <v>4533.4826303333302</v>
      </c>
      <c r="P100" s="18">
        <v>4533.9009799999903</v>
      </c>
      <c r="Q100" s="18">
        <v>4531.3908819999942</v>
      </c>
    </row>
    <row r="101" spans="1:17" x14ac:dyDescent="0.3">
      <c r="A101" s="30">
        <f>+A99+1</f>
        <v>84</v>
      </c>
      <c r="B101" s="15" t="s">
        <v>346</v>
      </c>
      <c r="C101" s="15" t="s">
        <v>279</v>
      </c>
      <c r="D101" s="18">
        <f>+'B-10 2026'!P101</f>
        <v>335.90021999999999</v>
      </c>
      <c r="E101" s="18">
        <v>335.93668291666597</v>
      </c>
      <c r="F101" s="18">
        <v>335.97314583333304</v>
      </c>
      <c r="G101" s="18">
        <v>336.00960874999902</v>
      </c>
      <c r="H101" s="18">
        <v>336.04607166666602</v>
      </c>
      <c r="I101" s="18">
        <v>336.08253458333303</v>
      </c>
      <c r="J101" s="18">
        <v>336.11899749999901</v>
      </c>
      <c r="K101" s="18">
        <v>336.15546041666602</v>
      </c>
      <c r="L101" s="18">
        <v>336.19192333333297</v>
      </c>
      <c r="M101" s="18">
        <v>336.22838624999901</v>
      </c>
      <c r="N101" s="18">
        <v>336.26484916666601</v>
      </c>
      <c r="O101" s="18">
        <v>336.30131208333296</v>
      </c>
      <c r="P101" s="18">
        <v>336.33777500000002</v>
      </c>
      <c r="Q101" s="18">
        <v>336.11899749999941</v>
      </c>
    </row>
    <row r="102" spans="1:17" x14ac:dyDescent="0.3">
      <c r="A102" s="30">
        <f t="shared" si="15"/>
        <v>85</v>
      </c>
      <c r="B102" s="14" t="s">
        <v>759</v>
      </c>
      <c r="C102" s="14"/>
      <c r="D102" s="32">
        <f>SUM(D97:D101)</f>
        <v>27127.797478082099</v>
      </c>
      <c r="E102" s="32">
        <f t="shared" ref="E102:O102" si="20">SUM(E97:E101)</f>
        <v>27139.354941749487</v>
      </c>
      <c r="F102" s="32">
        <f t="shared" si="20"/>
        <v>27150.912267916876</v>
      </c>
      <c r="G102" s="32">
        <f t="shared" si="20"/>
        <v>27162.469456584258</v>
      </c>
      <c r="H102" s="32">
        <f t="shared" si="20"/>
        <v>27174.036036958198</v>
      </c>
      <c r="I102" s="32">
        <f t="shared" si="20"/>
        <v>27185.602479832149</v>
      </c>
      <c r="J102" s="32">
        <f t="shared" si="20"/>
        <v>27197.168785206082</v>
      </c>
      <c r="K102" s="32">
        <f t="shared" si="20"/>
        <v>27208.744482286602</v>
      </c>
      <c r="L102" s="32">
        <f t="shared" si="20"/>
        <v>27220.320041867108</v>
      </c>
      <c r="M102" s="32">
        <f t="shared" si="20"/>
        <v>27231.895463947611</v>
      </c>
      <c r="N102" s="32">
        <f t="shared" si="20"/>
        <v>27243.480277734689</v>
      </c>
      <c r="O102" s="32">
        <f t="shared" si="20"/>
        <v>27255.064954021756</v>
      </c>
      <c r="P102" s="32">
        <f t="shared" ref="P102:Q102" si="21">SUM(P97:P101)</f>
        <v>27266.649492808825</v>
      </c>
      <c r="Q102" s="32">
        <f t="shared" si="21"/>
        <v>27197.192012230447</v>
      </c>
    </row>
    <row r="103" spans="1:17" x14ac:dyDescent="0.3">
      <c r="A103" s="30">
        <f t="shared" si="15"/>
        <v>86</v>
      </c>
      <c r="B103" s="14"/>
      <c r="C103" s="14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</row>
    <row r="104" spans="1:17" x14ac:dyDescent="0.3">
      <c r="A104" s="30">
        <f t="shared" si="15"/>
        <v>87</v>
      </c>
      <c r="B104" s="15" t="s">
        <v>67</v>
      </c>
      <c r="C104" s="15" t="s">
        <v>274</v>
      </c>
      <c r="D104" s="18">
        <f>+'B-10 2026'!P104</f>
        <v>265453.95041008125</v>
      </c>
      <c r="E104" s="18">
        <v>266971.16216604825</v>
      </c>
      <c r="F104" s="18">
        <v>268507.64409063826</v>
      </c>
      <c r="G104" s="18">
        <v>270065.63118384831</v>
      </c>
      <c r="H104" s="18">
        <v>271636.79044568137</v>
      </c>
      <c r="I104" s="18">
        <v>273212.29287613544</v>
      </c>
      <c r="J104" s="18">
        <v>274788.29247521143</v>
      </c>
      <c r="K104" s="18">
        <v>276376.47824290849</v>
      </c>
      <c r="L104" s="18">
        <v>277963.88417922752</v>
      </c>
      <c r="M104" s="18">
        <v>279546.17828416859</v>
      </c>
      <c r="N104" s="18">
        <v>281128.10955773154</v>
      </c>
      <c r="O104" s="18">
        <v>282709.46799991565</v>
      </c>
      <c r="P104" s="18">
        <v>284291.29761072068</v>
      </c>
      <c r="Q104" s="18">
        <v>274819.32150171668</v>
      </c>
    </row>
    <row r="105" spans="1:17" x14ac:dyDescent="0.3">
      <c r="A105" s="30">
        <f t="shared" si="15"/>
        <v>88</v>
      </c>
      <c r="B105" s="15" t="s">
        <v>68</v>
      </c>
      <c r="C105" s="15" t="s">
        <v>280</v>
      </c>
      <c r="D105" s="18">
        <f>+'B-10 2026'!P105</f>
        <v>1046605.3014424833</v>
      </c>
      <c r="E105" s="18">
        <v>1053006.1560766962</v>
      </c>
      <c r="F105" s="18">
        <v>1059476.141653249</v>
      </c>
      <c r="G105" s="18">
        <v>1066023.5441721419</v>
      </c>
      <c r="H105" s="18">
        <v>1072617.466633355</v>
      </c>
      <c r="I105" s="18">
        <v>1079225.1780369077</v>
      </c>
      <c r="J105" s="18">
        <v>1085832.4193827908</v>
      </c>
      <c r="K105" s="18">
        <v>1092482.5286710137</v>
      </c>
      <c r="L105" s="18">
        <v>1099127.4289015664</v>
      </c>
      <c r="M105" s="18">
        <v>1105751.0620744496</v>
      </c>
      <c r="N105" s="18">
        <v>1112371.0351896724</v>
      </c>
      <c r="O105" s="18">
        <v>1118986.5722472256</v>
      </c>
      <c r="P105" s="18">
        <v>1125601.5392471082</v>
      </c>
      <c r="Q105" s="18">
        <v>1085931.2595175894</v>
      </c>
    </row>
    <row r="106" spans="1:17" x14ac:dyDescent="0.3">
      <c r="A106" s="30">
        <f t="shared" si="15"/>
        <v>89</v>
      </c>
      <c r="B106" s="15" t="s">
        <v>69</v>
      </c>
      <c r="C106" s="15" t="s">
        <v>280</v>
      </c>
      <c r="D106" s="18">
        <f>+'B-10 2026'!P106</f>
        <v>3552.0015787244402</v>
      </c>
      <c r="E106" s="18">
        <v>3528.1813765577799</v>
      </c>
      <c r="F106" s="18">
        <v>3504.27193860648</v>
      </c>
      <c r="G106" s="18">
        <v>3480.2732648705501</v>
      </c>
      <c r="H106" s="18">
        <v>3456.18535535</v>
      </c>
      <c r="I106" s="18">
        <v>3432.0082100448099</v>
      </c>
      <c r="J106" s="18">
        <v>3407.7418289549996</v>
      </c>
      <c r="K106" s="18">
        <v>3383.3862120805497</v>
      </c>
      <c r="L106" s="18">
        <v>3358.9413594214798</v>
      </c>
      <c r="M106" s="18">
        <v>3334.4072709777802</v>
      </c>
      <c r="N106" s="18">
        <v>3309.78394674944</v>
      </c>
      <c r="O106" s="18">
        <v>3285.0713867364802</v>
      </c>
      <c r="P106" s="18">
        <v>3260.2695909388899</v>
      </c>
      <c r="Q106" s="18">
        <v>3407.1171784625913</v>
      </c>
    </row>
    <row r="107" spans="1:17" x14ac:dyDescent="0.3">
      <c r="A107" s="30">
        <f t="shared" si="15"/>
        <v>90</v>
      </c>
      <c r="B107" s="15" t="s">
        <v>70</v>
      </c>
      <c r="C107" s="15" t="s">
        <v>280</v>
      </c>
      <c r="D107" s="18">
        <f>+'B-10 2026'!P107</f>
        <v>7509.4109600000002</v>
      </c>
      <c r="E107" s="18">
        <v>7509.5536883333298</v>
      </c>
      <c r="F107" s="18">
        <v>7509.6964166666603</v>
      </c>
      <c r="G107" s="18">
        <v>7509.8391449999999</v>
      </c>
      <c r="H107" s="18">
        <v>7509.9818733333304</v>
      </c>
      <c r="I107" s="18">
        <v>7510.1246016666601</v>
      </c>
      <c r="J107" s="18">
        <v>7510.2673299999997</v>
      </c>
      <c r="K107" s="18">
        <v>7510.4100583333302</v>
      </c>
      <c r="L107" s="18">
        <v>7510.5527866666598</v>
      </c>
      <c r="M107" s="18">
        <v>7510.6955149999994</v>
      </c>
      <c r="N107" s="18">
        <v>7510.83824333333</v>
      </c>
      <c r="O107" s="18">
        <v>7510.9809716666605</v>
      </c>
      <c r="P107" s="18">
        <v>7511.1237000000001</v>
      </c>
      <c r="Q107" s="18">
        <v>7510.2673299999979</v>
      </c>
    </row>
    <row r="108" spans="1:17" x14ac:dyDescent="0.3">
      <c r="A108" s="30">
        <f t="shared" si="15"/>
        <v>91</v>
      </c>
      <c r="B108" s="15" t="s">
        <v>71</v>
      </c>
      <c r="C108" s="15" t="s">
        <v>281</v>
      </c>
      <c r="D108" s="18">
        <f>+'B-10 2026'!P108</f>
        <v>196835.41705774507</v>
      </c>
      <c r="E108" s="18">
        <v>197998.18658128774</v>
      </c>
      <c r="F108" s="18">
        <v>199175.12816189238</v>
      </c>
      <c r="G108" s="18">
        <v>200367.90779956206</v>
      </c>
      <c r="H108" s="18">
        <v>201570.31549429573</v>
      </c>
      <c r="I108" s="18">
        <v>202775.77424609245</v>
      </c>
      <c r="J108" s="18">
        <v>203981.41905495309</v>
      </c>
      <c r="K108" s="18">
        <v>205195.95892087775</v>
      </c>
      <c r="L108" s="18">
        <v>206409.73184386542</v>
      </c>
      <c r="M108" s="18">
        <v>207619.51082391813</v>
      </c>
      <c r="N108" s="18">
        <v>208828.8348610338</v>
      </c>
      <c r="O108" s="18">
        <v>210037.54695521345</v>
      </c>
      <c r="P108" s="18">
        <v>211246.42510645711</v>
      </c>
      <c r="Q108" s="18">
        <v>204003.24283901491</v>
      </c>
    </row>
    <row r="109" spans="1:17" x14ac:dyDescent="0.3">
      <c r="A109" s="30">
        <f t="shared" si="15"/>
        <v>92</v>
      </c>
      <c r="B109" s="15" t="s">
        <v>72</v>
      </c>
      <c r="C109" s="15" t="s">
        <v>278</v>
      </c>
      <c r="D109" s="18">
        <f>+'B-10 2026'!P109</f>
        <v>109612.29155712754</v>
      </c>
      <c r="E109" s="18">
        <v>110201.05925227917</v>
      </c>
      <c r="F109" s="18">
        <v>110797.40765293283</v>
      </c>
      <c r="G109" s="18">
        <v>111402.23375908849</v>
      </c>
      <c r="H109" s="18">
        <v>112012.19357074413</v>
      </c>
      <c r="I109" s="18">
        <v>112623.74208790177</v>
      </c>
      <c r="J109" s="18">
        <v>113235.33631056042</v>
      </c>
      <c r="K109" s="18">
        <v>113851.66823872107</v>
      </c>
      <c r="L109" s="18">
        <v>114467.53287238172</v>
      </c>
      <c r="M109" s="18">
        <v>115081.19221154436</v>
      </c>
      <c r="N109" s="18">
        <v>115694.55225620802</v>
      </c>
      <c r="O109" s="18">
        <v>116307.52800637366</v>
      </c>
      <c r="P109" s="18">
        <v>116920.53946204031</v>
      </c>
      <c r="Q109" s="18">
        <v>113246.71363368489</v>
      </c>
    </row>
    <row r="110" spans="1:17" x14ac:dyDescent="0.3">
      <c r="A110" s="30">
        <f t="shared" si="15"/>
        <v>93</v>
      </c>
      <c r="B110" s="15" t="s">
        <v>73</v>
      </c>
      <c r="C110" s="15" t="s">
        <v>279</v>
      </c>
      <c r="D110" s="18">
        <f>+'B-10 2026'!P110</f>
        <v>24421.637716382778</v>
      </c>
      <c r="E110" s="18">
        <v>24579.289650318471</v>
      </c>
      <c r="F110" s="18">
        <v>24738.546959254167</v>
      </c>
      <c r="G110" s="18">
        <v>24899.604643189963</v>
      </c>
      <c r="H110" s="18">
        <v>25061.737702125662</v>
      </c>
      <c r="I110" s="18">
        <v>25224.178136061357</v>
      </c>
      <c r="J110" s="18">
        <v>25386.589944997151</v>
      </c>
      <c r="K110" s="18">
        <v>25549.992128932845</v>
      </c>
      <c r="L110" s="18">
        <v>25713.254687868543</v>
      </c>
      <c r="M110" s="18">
        <v>25876.001621804338</v>
      </c>
      <c r="N110" s="18">
        <v>26038.644930740036</v>
      </c>
      <c r="O110" s="18">
        <v>26201.167614675731</v>
      </c>
      <c r="P110" s="18">
        <v>26363.659673611524</v>
      </c>
      <c r="Q110" s="18">
        <v>25388.792723843271</v>
      </c>
    </row>
    <row r="111" spans="1:17" x14ac:dyDescent="0.3">
      <c r="A111" s="30">
        <f t="shared" si="15"/>
        <v>94</v>
      </c>
      <c r="B111" s="15" t="s">
        <v>74</v>
      </c>
      <c r="C111" s="15" t="s">
        <v>279</v>
      </c>
      <c r="D111" s="18">
        <f>+'B-10 2026'!P111</f>
        <v>0</v>
      </c>
      <c r="E111" s="18">
        <v>0</v>
      </c>
      <c r="F111" s="18">
        <v>0</v>
      </c>
      <c r="G111" s="18">
        <v>0</v>
      </c>
      <c r="H111" s="18">
        <v>0</v>
      </c>
      <c r="I111" s="18">
        <v>0</v>
      </c>
      <c r="J111" s="18">
        <v>0</v>
      </c>
      <c r="K111" s="18">
        <v>0</v>
      </c>
      <c r="L111" s="18">
        <v>0</v>
      </c>
      <c r="M111" s="18">
        <v>0</v>
      </c>
      <c r="N111" s="18">
        <v>0</v>
      </c>
      <c r="O111" s="18">
        <v>0</v>
      </c>
      <c r="P111" s="18">
        <v>0</v>
      </c>
      <c r="Q111" s="18">
        <v>0</v>
      </c>
    </row>
    <row r="112" spans="1:17" x14ac:dyDescent="0.3">
      <c r="A112" s="30">
        <f t="shared" si="15"/>
        <v>95</v>
      </c>
      <c r="B112" s="15" t="s">
        <v>75</v>
      </c>
      <c r="C112" s="15" t="s">
        <v>279</v>
      </c>
      <c r="D112" s="18">
        <f>+'B-10 2026'!P112</f>
        <v>0</v>
      </c>
      <c r="E112" s="18">
        <v>0</v>
      </c>
      <c r="F112" s="18">
        <v>0</v>
      </c>
      <c r="G112" s="18">
        <v>0</v>
      </c>
      <c r="H112" s="18">
        <v>0</v>
      </c>
      <c r="I112" s="18">
        <v>0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18">
        <v>0</v>
      </c>
      <c r="P112" s="18">
        <v>0</v>
      </c>
      <c r="Q112" s="18">
        <v>0</v>
      </c>
    </row>
    <row r="113" spans="1:17" x14ac:dyDescent="0.3">
      <c r="A113" s="30">
        <f t="shared" si="15"/>
        <v>96</v>
      </c>
      <c r="B113" s="15" t="s">
        <v>76</v>
      </c>
      <c r="C113" s="15" t="s">
        <v>77</v>
      </c>
      <c r="D113" s="18">
        <f>+'B-10 2026'!P113</f>
        <v>0</v>
      </c>
      <c r="E113" s="18">
        <v>0</v>
      </c>
      <c r="F113" s="18">
        <v>0</v>
      </c>
      <c r="G113" s="18">
        <v>0</v>
      </c>
      <c r="H113" s="18">
        <v>0</v>
      </c>
      <c r="I113" s="18">
        <v>0</v>
      </c>
      <c r="J113" s="18">
        <v>0</v>
      </c>
      <c r="K113" s="18">
        <v>0</v>
      </c>
      <c r="L113" s="18">
        <v>0</v>
      </c>
      <c r="M113" s="18">
        <v>0</v>
      </c>
      <c r="N113" s="18">
        <v>0</v>
      </c>
      <c r="O113" s="18">
        <v>0</v>
      </c>
      <c r="P113" s="18">
        <v>0</v>
      </c>
      <c r="Q113" s="18">
        <v>0</v>
      </c>
    </row>
    <row r="114" spans="1:17" x14ac:dyDescent="0.3">
      <c r="A114" s="30">
        <f t="shared" si="15"/>
        <v>97</v>
      </c>
      <c r="B114" s="14" t="s">
        <v>760</v>
      </c>
      <c r="C114" s="14"/>
      <c r="D114" s="32">
        <f>SUM(D104:D113)</f>
        <v>1653990.0107225445</v>
      </c>
      <c r="E114" s="32">
        <f t="shared" ref="E114:O114" si="22">SUM(E104:E113)</f>
        <v>1663793.588791521</v>
      </c>
      <c r="F114" s="32">
        <f t="shared" si="22"/>
        <v>1673708.8368732398</v>
      </c>
      <c r="G114" s="32">
        <f t="shared" si="22"/>
        <v>1683749.0339677013</v>
      </c>
      <c r="H114" s="32">
        <f t="shared" si="22"/>
        <v>1693864.6710748849</v>
      </c>
      <c r="I114" s="32">
        <f t="shared" si="22"/>
        <v>1704003.2981948103</v>
      </c>
      <c r="J114" s="32">
        <f t="shared" si="22"/>
        <v>1714142.0663274678</v>
      </c>
      <c r="K114" s="32">
        <f t="shared" si="22"/>
        <v>1724350.4224728676</v>
      </c>
      <c r="L114" s="32">
        <f t="shared" si="22"/>
        <v>1734551.3266309977</v>
      </c>
      <c r="M114" s="32">
        <f t="shared" si="22"/>
        <v>1744719.0478018627</v>
      </c>
      <c r="N114" s="32">
        <f t="shared" si="22"/>
        <v>1754881.7989854687</v>
      </c>
      <c r="O114" s="32">
        <f t="shared" si="22"/>
        <v>1765038.3351818074</v>
      </c>
      <c r="P114" s="32">
        <f t="shared" ref="P114:Q114" si="23">SUM(P104:P113)</f>
        <v>1775194.8543908771</v>
      </c>
      <c r="Q114" s="32">
        <f t="shared" si="23"/>
        <v>1714306.7147243118</v>
      </c>
    </row>
    <row r="115" spans="1:17" x14ac:dyDescent="0.3">
      <c r="A115" s="30">
        <f t="shared" si="15"/>
        <v>98</v>
      </c>
      <c r="B115" s="14"/>
      <c r="C115" s="14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</row>
    <row r="116" spans="1:17" x14ac:dyDescent="0.3">
      <c r="A116" s="30">
        <f t="shared" si="15"/>
        <v>99</v>
      </c>
      <c r="B116" s="14" t="s">
        <v>78</v>
      </c>
      <c r="C116" s="14" t="s">
        <v>282</v>
      </c>
      <c r="D116" s="18">
        <f>+'B-10 2026'!P116</f>
        <v>8065.3495199999907</v>
      </c>
      <c r="E116" s="18">
        <v>8202.4670099999912</v>
      </c>
      <c r="F116" s="18">
        <v>8339.5844999999899</v>
      </c>
      <c r="G116" s="18">
        <v>8476.7019899999905</v>
      </c>
      <c r="H116" s="18">
        <v>8613.8194799999892</v>
      </c>
      <c r="I116" s="18">
        <v>8750.9369699999897</v>
      </c>
      <c r="J116" s="18">
        <v>8888.0544599999903</v>
      </c>
      <c r="K116" s="18">
        <v>9025.1719499999908</v>
      </c>
      <c r="L116" s="18">
        <v>9162.2894399999896</v>
      </c>
      <c r="M116" s="18">
        <v>9299.4069299999901</v>
      </c>
      <c r="N116" s="18">
        <v>9436.5244199999906</v>
      </c>
      <c r="O116" s="18">
        <v>9573.6419099999912</v>
      </c>
      <c r="P116" s="18">
        <v>9710.7593999999899</v>
      </c>
      <c r="Q116" s="18">
        <v>8888.0544599999903</v>
      </c>
    </row>
    <row r="117" spans="1:17" x14ac:dyDescent="0.3">
      <c r="A117" s="30">
        <f t="shared" si="15"/>
        <v>100</v>
      </c>
      <c r="B117" s="14"/>
      <c r="C117" s="14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</row>
    <row r="118" spans="1:17" x14ac:dyDescent="0.3">
      <c r="A118" s="30">
        <f t="shared" si="15"/>
        <v>101</v>
      </c>
      <c r="B118" s="15" t="s">
        <v>79</v>
      </c>
      <c r="C118" s="15" t="s">
        <v>279</v>
      </c>
      <c r="D118" s="18">
        <f>+'B-10 2026'!P118</f>
        <v>686.84925520000002</v>
      </c>
      <c r="E118" s="18">
        <v>686.81840634999992</v>
      </c>
      <c r="F118" s="18">
        <v>686.78755750000005</v>
      </c>
      <c r="G118" s="18">
        <v>686.75670864999904</v>
      </c>
      <c r="H118" s="18">
        <v>686.72585979999997</v>
      </c>
      <c r="I118" s="18">
        <v>686.69501094999998</v>
      </c>
      <c r="J118" s="18">
        <v>686.6641621</v>
      </c>
      <c r="K118" s="18">
        <v>686.63331325000001</v>
      </c>
      <c r="L118" s="18">
        <v>686.60246440000003</v>
      </c>
      <c r="M118" s="18">
        <v>686.57161554999993</v>
      </c>
      <c r="N118" s="18">
        <v>686.54076669999904</v>
      </c>
      <c r="O118" s="18">
        <v>686.50991784999997</v>
      </c>
      <c r="P118" s="18">
        <v>686.47906899999998</v>
      </c>
      <c r="Q118" s="18">
        <v>686.66416209999977</v>
      </c>
    </row>
    <row r="119" spans="1:17" x14ac:dyDescent="0.3">
      <c r="A119" s="30">
        <f t="shared" si="15"/>
        <v>102</v>
      </c>
      <c r="B119" s="15" t="s">
        <v>80</v>
      </c>
      <c r="C119" s="15" t="s">
        <v>334</v>
      </c>
      <c r="D119" s="18">
        <f>+'B-10 2026'!P119</f>
        <v>1459.2004623199989</v>
      </c>
      <c r="E119" s="18">
        <v>1459.2048469516651</v>
      </c>
      <c r="F119" s="18">
        <v>1459.2092315833322</v>
      </c>
      <c r="G119" s="18">
        <v>1459.2136162149991</v>
      </c>
      <c r="H119" s="18">
        <v>1459.2180008466651</v>
      </c>
      <c r="I119" s="18">
        <v>1459.2223854783322</v>
      </c>
      <c r="J119" s="18">
        <v>1459.2267701099991</v>
      </c>
      <c r="K119" s="18">
        <v>1459.231154741665</v>
      </c>
      <c r="L119" s="18">
        <v>1459.2355393733321</v>
      </c>
      <c r="M119" s="18">
        <v>1459.239924004999</v>
      </c>
      <c r="N119" s="18">
        <v>1459.2443086366652</v>
      </c>
      <c r="O119" s="18">
        <v>1459.2486932683321</v>
      </c>
      <c r="P119" s="18">
        <v>1459.253077899999</v>
      </c>
      <c r="Q119" s="18">
        <v>1459.2267701099986</v>
      </c>
    </row>
    <row r="120" spans="1:17" x14ac:dyDescent="0.3">
      <c r="A120" s="30">
        <f t="shared" si="15"/>
        <v>103</v>
      </c>
      <c r="B120" s="14" t="s">
        <v>268</v>
      </c>
      <c r="C120" s="14" t="s">
        <v>330</v>
      </c>
      <c r="D120" s="18">
        <f>+'B-10 2026'!P120</f>
        <v>2.15</v>
      </c>
      <c r="E120" s="18">
        <v>2.15</v>
      </c>
      <c r="F120" s="18">
        <v>2.15</v>
      </c>
      <c r="G120" s="18">
        <v>2.15</v>
      </c>
      <c r="H120" s="18">
        <v>2.15</v>
      </c>
      <c r="I120" s="18">
        <v>2.15</v>
      </c>
      <c r="J120" s="18">
        <v>2.15</v>
      </c>
      <c r="K120" s="18">
        <v>2.15</v>
      </c>
      <c r="L120" s="18">
        <v>2.15</v>
      </c>
      <c r="M120" s="18">
        <v>2.15</v>
      </c>
      <c r="N120" s="18">
        <v>2.15</v>
      </c>
      <c r="O120" s="18">
        <v>2.15</v>
      </c>
      <c r="P120" s="18">
        <v>2.15</v>
      </c>
      <c r="Q120" s="18">
        <v>2.1499999999999995</v>
      </c>
    </row>
    <row r="121" spans="1:17" x14ac:dyDescent="0.3">
      <c r="A121" s="30">
        <f t="shared" si="15"/>
        <v>104</v>
      </c>
      <c r="B121" s="14" t="s">
        <v>269</v>
      </c>
      <c r="C121" s="14" t="s">
        <v>331</v>
      </c>
      <c r="D121" s="18">
        <f>+'B-10 2026'!P121</f>
        <v>0</v>
      </c>
      <c r="E121" s="18">
        <v>0</v>
      </c>
      <c r="F121" s="18">
        <v>0</v>
      </c>
      <c r="G121" s="18">
        <v>0</v>
      </c>
      <c r="H121" s="18">
        <v>0</v>
      </c>
      <c r="I121" s="18">
        <v>0</v>
      </c>
      <c r="J121" s="18">
        <v>0</v>
      </c>
      <c r="K121" s="18">
        <v>0</v>
      </c>
      <c r="L121" s="18">
        <v>0</v>
      </c>
      <c r="M121" s="18">
        <v>0</v>
      </c>
      <c r="N121" s="18">
        <v>0</v>
      </c>
      <c r="O121" s="18">
        <v>0</v>
      </c>
      <c r="P121" s="18">
        <v>0</v>
      </c>
      <c r="Q121" s="18">
        <v>0</v>
      </c>
    </row>
    <row r="122" spans="1:17" x14ac:dyDescent="0.3">
      <c r="A122" s="30">
        <f t="shared" si="15"/>
        <v>105</v>
      </c>
      <c r="B122" s="14" t="s">
        <v>270</v>
      </c>
      <c r="C122" s="14" t="s">
        <v>283</v>
      </c>
      <c r="D122" s="18">
        <f>+'B-10 2026'!P122</f>
        <v>-142.56</v>
      </c>
      <c r="E122" s="18">
        <v>-144.24</v>
      </c>
      <c r="F122" s="18">
        <v>-145.91999999999999</v>
      </c>
      <c r="G122" s="18">
        <v>-147.6</v>
      </c>
      <c r="H122" s="18">
        <v>-149.28</v>
      </c>
      <c r="I122" s="18">
        <v>-150.96</v>
      </c>
      <c r="J122" s="18">
        <v>-152.63999999999999</v>
      </c>
      <c r="K122" s="18">
        <v>-154.32</v>
      </c>
      <c r="L122" s="18">
        <v>-156</v>
      </c>
      <c r="M122" s="18">
        <v>-157.68</v>
      </c>
      <c r="N122" s="18">
        <v>-159.36000000000001</v>
      </c>
      <c r="O122" s="18">
        <v>-161.04</v>
      </c>
      <c r="P122" s="18">
        <v>-162.72</v>
      </c>
      <c r="Q122" s="18">
        <v>-152.63999999999999</v>
      </c>
    </row>
    <row r="123" spans="1:17" x14ac:dyDescent="0.3">
      <c r="A123" s="30">
        <f t="shared" si="15"/>
        <v>106</v>
      </c>
      <c r="B123" s="14"/>
      <c r="C123" s="14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</row>
    <row r="124" spans="1:17" x14ac:dyDescent="0.3">
      <c r="A124" s="30">
        <f t="shared" si="15"/>
        <v>107</v>
      </c>
      <c r="B124" s="16" t="s">
        <v>761</v>
      </c>
      <c r="C124" s="16"/>
      <c r="D124" s="33">
        <f>SUM(D119,D118,D116,D114,D95,D86,D78,D69,D67,D58,D49,D40,D31,D120,D121,D122,D22,D102)</f>
        <v>3053156.2472223123</v>
      </c>
      <c r="E124" s="33">
        <f t="shared" ref="E124:O124" si="24">SUM(E119,E118,E116,E114,E95,E86,E78,E69,E67,E58,E49,E40,E31,E120,E121,E122,E22,E102)</f>
        <v>3077032.9478364652</v>
      </c>
      <c r="F124" s="33">
        <f t="shared" si="24"/>
        <v>3100955.9151990162</v>
      </c>
      <c r="G124" s="33">
        <f t="shared" si="24"/>
        <v>3124239.4443099666</v>
      </c>
      <c r="H124" s="33">
        <f t="shared" si="24"/>
        <v>3147190.2676985003</v>
      </c>
      <c r="I124" s="33">
        <f t="shared" si="24"/>
        <v>3171243.0208354294</v>
      </c>
      <c r="J124" s="33">
        <f t="shared" si="24"/>
        <v>3195622.779239093</v>
      </c>
      <c r="K124" s="33">
        <f t="shared" si="24"/>
        <v>3219825.120471152</v>
      </c>
      <c r="L124" s="33">
        <f t="shared" si="24"/>
        <v>3243854.1505980412</v>
      </c>
      <c r="M124" s="33">
        <f t="shared" si="24"/>
        <v>3268012.2065981124</v>
      </c>
      <c r="N124" s="33">
        <f t="shared" si="24"/>
        <v>3292249.1486831629</v>
      </c>
      <c r="O124" s="33">
        <f t="shared" si="24"/>
        <v>3316358.8605166022</v>
      </c>
      <c r="P124" s="33">
        <f t="shared" ref="P124:Q124" si="25">SUM(P119,P118,P116,P114,P95,P86,P78,P69,P67,P58,P49,P40,P31,P120,P121,P122,P22,P102)</f>
        <v>3340860.7976318952</v>
      </c>
      <c r="Q124" s="33">
        <f t="shared" si="25"/>
        <v>3196200.0697569046</v>
      </c>
    </row>
    <row r="125" spans="1:17" x14ac:dyDescent="0.3">
      <c r="A125" s="30">
        <f t="shared" si="15"/>
        <v>108</v>
      </c>
      <c r="B125" s="14"/>
      <c r="C125" s="14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</row>
    <row r="126" spans="1:17" x14ac:dyDescent="0.3">
      <c r="A126" s="30">
        <f t="shared" si="15"/>
        <v>109</v>
      </c>
      <c r="B126" s="14" t="s">
        <v>81</v>
      </c>
      <c r="C126" s="14" t="s">
        <v>274</v>
      </c>
      <c r="D126" s="18">
        <f>+'B-10 2026'!P126</f>
        <v>27067.506339634587</v>
      </c>
      <c r="E126" s="18">
        <v>27069.402231632201</v>
      </c>
      <c r="F126" s="18">
        <v>27046.606391288213</v>
      </c>
      <c r="G126" s="18">
        <v>27015.206818602426</v>
      </c>
      <c r="H126" s="18">
        <v>27003.53200613429</v>
      </c>
      <c r="I126" s="18">
        <v>26990.740443422925</v>
      </c>
      <c r="J126" s="18">
        <v>26992.178563482776</v>
      </c>
      <c r="K126" s="18">
        <v>26984.091007633175</v>
      </c>
      <c r="L126" s="18">
        <v>26981.826719441873</v>
      </c>
      <c r="M126" s="18">
        <v>26983.151698908874</v>
      </c>
      <c r="N126" s="18">
        <v>26984.688946034275</v>
      </c>
      <c r="O126" s="18">
        <v>26981.87443339741</v>
      </c>
      <c r="P126" s="18">
        <v>26983.306188418945</v>
      </c>
      <c r="Q126" s="18">
        <v>27006.470137540924</v>
      </c>
    </row>
    <row r="127" spans="1:17" x14ac:dyDescent="0.3">
      <c r="A127" s="30">
        <f t="shared" si="15"/>
        <v>110</v>
      </c>
      <c r="B127" s="14" t="s">
        <v>82</v>
      </c>
      <c r="C127" s="14" t="s">
        <v>280</v>
      </c>
      <c r="D127" s="18">
        <f>+'B-10 2026'!P127</f>
        <v>194048.63010353362</v>
      </c>
      <c r="E127" s="18">
        <v>196158.45753072907</v>
      </c>
      <c r="F127" s="18">
        <v>198144.39909395151</v>
      </c>
      <c r="G127" s="18">
        <v>200087.0047932009</v>
      </c>
      <c r="H127" s="18">
        <v>202129.34903856667</v>
      </c>
      <c r="I127" s="18">
        <v>204169.56874123481</v>
      </c>
      <c r="J127" s="18">
        <v>206285.90483919406</v>
      </c>
      <c r="K127" s="18">
        <v>208355.24812456631</v>
      </c>
      <c r="L127" s="18">
        <v>210453.48154596559</v>
      </c>
      <c r="M127" s="18">
        <v>212569.41910339179</v>
      </c>
      <c r="N127" s="18">
        <v>214686.15679684508</v>
      </c>
      <c r="O127" s="18">
        <v>216805.0912936781</v>
      </c>
      <c r="P127" s="18">
        <v>218945.02092653714</v>
      </c>
      <c r="Q127" s="18">
        <v>206372.13322549188</v>
      </c>
    </row>
    <row r="128" spans="1:17" x14ac:dyDescent="0.3">
      <c r="A128" s="30">
        <f t="shared" si="15"/>
        <v>111</v>
      </c>
      <c r="B128" s="14" t="s">
        <v>83</v>
      </c>
      <c r="C128" s="14" t="s">
        <v>281</v>
      </c>
      <c r="D128" s="18">
        <f>+'B-10 2026'!P128</f>
        <v>126935.69038082262</v>
      </c>
      <c r="E128" s="18">
        <v>128000.84107942499</v>
      </c>
      <c r="F128" s="18">
        <v>128978.21880391036</v>
      </c>
      <c r="G128" s="18">
        <v>129924.84155427974</v>
      </c>
      <c r="H128" s="18">
        <v>130941.73194289909</v>
      </c>
      <c r="I128" s="18">
        <v>131956.28109855222</v>
      </c>
      <c r="J128" s="18">
        <v>133023.58620349804</v>
      </c>
      <c r="K128" s="18">
        <v>134057.35222565642</v>
      </c>
      <c r="L128" s="18">
        <v>135111.48927369784</v>
      </c>
      <c r="M128" s="18">
        <v>136178.07834762419</v>
      </c>
      <c r="N128" s="18">
        <v>137245.15544743458</v>
      </c>
      <c r="O128" s="18">
        <v>138308.78263243739</v>
      </c>
      <c r="P128" s="18">
        <v>139387.19184332425</v>
      </c>
      <c r="Q128" s="18">
        <v>133080.71083335092</v>
      </c>
    </row>
    <row r="129" spans="1:17" x14ac:dyDescent="0.3">
      <c r="A129" s="30">
        <f t="shared" si="15"/>
        <v>112</v>
      </c>
      <c r="B129" s="14" t="s">
        <v>84</v>
      </c>
      <c r="C129" s="14" t="s">
        <v>278</v>
      </c>
      <c r="D129" s="18">
        <f>+'B-10 2026'!P129</f>
        <v>30313.660472878029</v>
      </c>
      <c r="E129" s="18">
        <v>30485.12438313551</v>
      </c>
      <c r="F129" s="18">
        <v>30635.17001721929</v>
      </c>
      <c r="G129" s="18">
        <v>30777.693375129173</v>
      </c>
      <c r="H129" s="18">
        <v>30937.26584123656</v>
      </c>
      <c r="I129" s="18">
        <v>31096.09453928284</v>
      </c>
      <c r="J129" s="18">
        <v>31267.551547421957</v>
      </c>
      <c r="K129" s="18">
        <v>31430.770627342492</v>
      </c>
      <c r="L129" s="18">
        <v>31598.927431089221</v>
      </c>
      <c r="M129" s="18">
        <v>31770.091958662055</v>
      </c>
      <c r="N129" s="18">
        <v>31941.348210061184</v>
      </c>
      <c r="O129" s="18">
        <v>32110.786771190225</v>
      </c>
      <c r="P129" s="18">
        <v>32283.801056145359</v>
      </c>
      <c r="Q129" s="18">
        <v>31280.637402368764</v>
      </c>
    </row>
    <row r="130" spans="1:17" x14ac:dyDescent="0.3">
      <c r="A130" s="30">
        <f t="shared" si="15"/>
        <v>113</v>
      </c>
      <c r="B130" s="14" t="s">
        <v>85</v>
      </c>
      <c r="C130" s="14" t="s">
        <v>279</v>
      </c>
      <c r="D130" s="18">
        <f>+'B-10 2026'!P130</f>
        <v>7797.4048179234669</v>
      </c>
      <c r="E130" s="18">
        <v>7844.2869801197685</v>
      </c>
      <c r="F130" s="18">
        <v>7885.7038529905094</v>
      </c>
      <c r="G130" s="18">
        <v>7925.2084365356795</v>
      </c>
      <c r="H130" s="18">
        <v>7969.0859735499735</v>
      </c>
      <c r="I130" s="18">
        <v>8012.7852694564517</v>
      </c>
      <c r="J130" s="18">
        <v>8059.7276027314765</v>
      </c>
      <c r="K130" s="18">
        <v>8104.5744227176483</v>
      </c>
      <c r="L130" s="18">
        <v>8150.695953378261</v>
      </c>
      <c r="M130" s="18">
        <v>8197.5991947132952</v>
      </c>
      <c r="N130" s="18">
        <v>8244.537146722756</v>
      </c>
      <c r="O130" s="18">
        <v>8291.0260680033243</v>
      </c>
      <c r="P130" s="18">
        <v>8338.4416999583118</v>
      </c>
      <c r="Q130" s="18">
        <v>8063.1598014462261</v>
      </c>
    </row>
    <row r="131" spans="1:17" x14ac:dyDescent="0.3">
      <c r="A131" s="30">
        <f t="shared" si="15"/>
        <v>114</v>
      </c>
      <c r="B131" s="14" t="s">
        <v>762</v>
      </c>
      <c r="C131" s="14"/>
      <c r="D131" s="32">
        <f>SUM(D126:D130)</f>
        <v>386162.89211479237</v>
      </c>
      <c r="E131" s="32">
        <f t="shared" ref="E131:O131" si="26">SUM(E126:E130)</f>
        <v>389558.11220504157</v>
      </c>
      <c r="F131" s="32">
        <f t="shared" si="26"/>
        <v>392690.09815935988</v>
      </c>
      <c r="G131" s="32">
        <f t="shared" si="26"/>
        <v>395729.95497774793</v>
      </c>
      <c r="H131" s="32">
        <f t="shared" si="26"/>
        <v>398980.96480238659</v>
      </c>
      <c r="I131" s="32">
        <f t="shared" si="26"/>
        <v>402225.47009194922</v>
      </c>
      <c r="J131" s="32">
        <f t="shared" si="26"/>
        <v>405628.94875632832</v>
      </c>
      <c r="K131" s="32">
        <f t="shared" si="26"/>
        <v>408932.03640791611</v>
      </c>
      <c r="L131" s="32">
        <f t="shared" si="26"/>
        <v>412296.42092357279</v>
      </c>
      <c r="M131" s="32">
        <f t="shared" si="26"/>
        <v>415698.34030330018</v>
      </c>
      <c r="N131" s="32">
        <f t="shared" si="26"/>
        <v>419101.88654709794</v>
      </c>
      <c r="O131" s="32">
        <f t="shared" si="26"/>
        <v>422497.56119870645</v>
      </c>
      <c r="P131" s="32">
        <f t="shared" ref="P131:Q131" si="27">SUM(P126:P130)</f>
        <v>425937.76171438396</v>
      </c>
      <c r="Q131" s="32">
        <f t="shared" si="27"/>
        <v>405803.11140019872</v>
      </c>
    </row>
    <row r="132" spans="1:17" x14ac:dyDescent="0.3">
      <c r="A132" s="30">
        <f t="shared" si="15"/>
        <v>115</v>
      </c>
      <c r="B132" s="14"/>
      <c r="C132" s="14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</row>
    <row r="133" spans="1:17" x14ac:dyDescent="0.3">
      <c r="A133" s="30">
        <f t="shared" si="15"/>
        <v>116</v>
      </c>
      <c r="B133" s="14" t="s">
        <v>347</v>
      </c>
      <c r="C133" s="14" t="s">
        <v>274</v>
      </c>
      <c r="D133" s="18">
        <f>+'B-10 2026'!P133</f>
        <v>-85.76</v>
      </c>
      <c r="E133" s="18">
        <v>-85.76</v>
      </c>
      <c r="F133" s="18">
        <v>-85.76</v>
      </c>
      <c r="G133" s="18">
        <v>-85.76</v>
      </c>
      <c r="H133" s="18">
        <v>-85.76</v>
      </c>
      <c r="I133" s="18">
        <v>-85.76</v>
      </c>
      <c r="J133" s="18">
        <v>-85.76</v>
      </c>
      <c r="K133" s="18">
        <v>-85.76</v>
      </c>
      <c r="L133" s="18">
        <v>-85.76</v>
      </c>
      <c r="M133" s="18">
        <v>-85.76</v>
      </c>
      <c r="N133" s="18">
        <v>-85.76</v>
      </c>
      <c r="O133" s="18">
        <v>-85.76</v>
      </c>
      <c r="P133" s="18">
        <v>-85.76</v>
      </c>
      <c r="Q133" s="18">
        <v>-85.76</v>
      </c>
    </row>
    <row r="134" spans="1:17" x14ac:dyDescent="0.3">
      <c r="A134" s="30">
        <f t="shared" si="15"/>
        <v>117</v>
      </c>
      <c r="B134" s="14" t="s">
        <v>348</v>
      </c>
      <c r="C134" s="14" t="s">
        <v>280</v>
      </c>
      <c r="D134" s="18">
        <f>+'B-10 2026'!P134</f>
        <v>-2145.2399999999998</v>
      </c>
      <c r="E134" s="18">
        <v>-2145.2399999999998</v>
      </c>
      <c r="F134" s="18">
        <v>-2145.2399999999998</v>
      </c>
      <c r="G134" s="18">
        <v>-2145.2399999999998</v>
      </c>
      <c r="H134" s="18">
        <v>-2145.2399999999998</v>
      </c>
      <c r="I134" s="18">
        <v>-2145.2399999999998</v>
      </c>
      <c r="J134" s="18">
        <v>-2145.2399999999998</v>
      </c>
      <c r="K134" s="18">
        <v>-2145.2399999999998</v>
      </c>
      <c r="L134" s="18">
        <v>-2145.2399999999998</v>
      </c>
      <c r="M134" s="18">
        <v>-2145.2399999999998</v>
      </c>
      <c r="N134" s="18">
        <v>-2145.2399999999998</v>
      </c>
      <c r="O134" s="18">
        <v>-2145.2399999999998</v>
      </c>
      <c r="P134" s="18">
        <v>-2145.2399999999998</v>
      </c>
      <c r="Q134" s="18">
        <v>-2145.2399999999989</v>
      </c>
    </row>
    <row r="135" spans="1:17" x14ac:dyDescent="0.3">
      <c r="A135" s="30">
        <f t="shared" si="15"/>
        <v>118</v>
      </c>
      <c r="B135" s="14" t="s">
        <v>349</v>
      </c>
      <c r="C135" s="14" t="s">
        <v>278</v>
      </c>
      <c r="D135" s="18">
        <f>+'B-10 2026'!P135</f>
        <v>-201.96</v>
      </c>
      <c r="E135" s="18">
        <v>-201.96</v>
      </c>
      <c r="F135" s="18">
        <v>-201.96</v>
      </c>
      <c r="G135" s="18">
        <v>-201.96</v>
      </c>
      <c r="H135" s="18">
        <v>-201.96</v>
      </c>
      <c r="I135" s="18">
        <v>-201.96</v>
      </c>
      <c r="J135" s="18">
        <v>-201.96</v>
      </c>
      <c r="K135" s="18">
        <v>-201.96</v>
      </c>
      <c r="L135" s="18">
        <v>-201.96</v>
      </c>
      <c r="M135" s="18">
        <v>-201.96</v>
      </c>
      <c r="N135" s="18">
        <v>-201.96</v>
      </c>
      <c r="O135" s="18">
        <v>-201.96</v>
      </c>
      <c r="P135" s="18">
        <v>-201.96</v>
      </c>
      <c r="Q135" s="18">
        <v>-201.96</v>
      </c>
    </row>
    <row r="136" spans="1:17" x14ac:dyDescent="0.3">
      <c r="A136" s="30">
        <f t="shared" si="15"/>
        <v>119</v>
      </c>
      <c r="B136" s="14" t="s">
        <v>350</v>
      </c>
      <c r="C136" s="14" t="s">
        <v>279</v>
      </c>
      <c r="D136" s="18">
        <f>+'B-10 2026'!P136</f>
        <v>-49.71</v>
      </c>
      <c r="E136" s="18">
        <v>-49.71</v>
      </c>
      <c r="F136" s="18">
        <v>-49.71</v>
      </c>
      <c r="G136" s="18">
        <v>-49.71</v>
      </c>
      <c r="H136" s="18">
        <v>-49.71</v>
      </c>
      <c r="I136" s="18">
        <v>-49.71</v>
      </c>
      <c r="J136" s="18">
        <v>-49.71</v>
      </c>
      <c r="K136" s="18">
        <v>-49.71</v>
      </c>
      <c r="L136" s="18">
        <v>-49.71</v>
      </c>
      <c r="M136" s="18">
        <v>-49.71</v>
      </c>
      <c r="N136" s="18">
        <v>-49.71</v>
      </c>
      <c r="O136" s="18">
        <v>-49.71</v>
      </c>
      <c r="P136" s="18">
        <v>-49.71</v>
      </c>
      <c r="Q136" s="18">
        <v>-49.71</v>
      </c>
    </row>
    <row r="137" spans="1:17" x14ac:dyDescent="0.3">
      <c r="A137" s="30">
        <f t="shared" si="15"/>
        <v>120</v>
      </c>
      <c r="B137" s="14" t="s">
        <v>763</v>
      </c>
      <c r="C137" s="14"/>
      <c r="D137" s="32">
        <f>SUM(D133:D136)</f>
        <v>-2482.67</v>
      </c>
      <c r="E137" s="32">
        <f t="shared" ref="E137:O137" si="28">SUM(E133:E136)</f>
        <v>-2482.67</v>
      </c>
      <c r="F137" s="32">
        <f t="shared" si="28"/>
        <v>-2482.67</v>
      </c>
      <c r="G137" s="32">
        <f t="shared" si="28"/>
        <v>-2482.67</v>
      </c>
      <c r="H137" s="32">
        <f t="shared" si="28"/>
        <v>-2482.67</v>
      </c>
      <c r="I137" s="32">
        <f t="shared" si="28"/>
        <v>-2482.67</v>
      </c>
      <c r="J137" s="32">
        <f t="shared" si="28"/>
        <v>-2482.67</v>
      </c>
      <c r="K137" s="32">
        <f t="shared" si="28"/>
        <v>-2482.67</v>
      </c>
      <c r="L137" s="32">
        <f t="shared" si="28"/>
        <v>-2482.67</v>
      </c>
      <c r="M137" s="32">
        <f t="shared" si="28"/>
        <v>-2482.67</v>
      </c>
      <c r="N137" s="32">
        <f t="shared" si="28"/>
        <v>-2482.67</v>
      </c>
      <c r="O137" s="32">
        <f t="shared" si="28"/>
        <v>-2482.67</v>
      </c>
      <c r="P137" s="32">
        <f>SUM(P133:P136)</f>
        <v>-2482.67</v>
      </c>
      <c r="Q137" s="32">
        <f>SUM(Q133:Q136)</f>
        <v>-2482.6699999999992</v>
      </c>
    </row>
    <row r="138" spans="1:17" x14ac:dyDescent="0.3">
      <c r="A138" s="30">
        <f t="shared" si="15"/>
        <v>121</v>
      </c>
      <c r="B138" s="14"/>
      <c r="C138" s="14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</row>
    <row r="139" spans="1:17" x14ac:dyDescent="0.3">
      <c r="A139" s="30">
        <f t="shared" si="15"/>
        <v>122</v>
      </c>
      <c r="B139" s="14" t="s">
        <v>351</v>
      </c>
      <c r="C139" s="14" t="s">
        <v>274</v>
      </c>
      <c r="D139" s="18">
        <f>+'B-10 2026'!P139</f>
        <v>-329.159999999999</v>
      </c>
      <c r="E139" s="18">
        <v>-329.159999999999</v>
      </c>
      <c r="F139" s="18">
        <v>-329.159999999999</v>
      </c>
      <c r="G139" s="18">
        <v>-329.159999999999</v>
      </c>
      <c r="H139" s="18">
        <v>-329.159999999999</v>
      </c>
      <c r="I139" s="18">
        <v>-329.159999999999</v>
      </c>
      <c r="J139" s="18">
        <v>-329.159999999999</v>
      </c>
      <c r="K139" s="18">
        <v>-329.159999999999</v>
      </c>
      <c r="L139" s="18">
        <v>-329.159999999999</v>
      </c>
      <c r="M139" s="18">
        <v>-329.159999999999</v>
      </c>
      <c r="N139" s="18">
        <v>-329.159999999999</v>
      </c>
      <c r="O139" s="18">
        <v>-329.159999999999</v>
      </c>
      <c r="P139" s="18">
        <v>-329.159999999999</v>
      </c>
      <c r="Q139" s="18">
        <v>-329.159999999999</v>
      </c>
    </row>
    <row r="140" spans="1:17" x14ac:dyDescent="0.3">
      <c r="A140" s="30">
        <f t="shared" si="15"/>
        <v>123</v>
      </c>
      <c r="B140" s="14" t="s">
        <v>352</v>
      </c>
      <c r="C140" s="14" t="s">
        <v>280</v>
      </c>
      <c r="D140" s="18">
        <f>+'B-10 2026'!P140</f>
        <v>-3444.1899999999901</v>
      </c>
      <c r="E140" s="18">
        <v>-3444.1899999999901</v>
      </c>
      <c r="F140" s="18">
        <v>-3444.1899999999901</v>
      </c>
      <c r="G140" s="18">
        <v>-3444.1899999999901</v>
      </c>
      <c r="H140" s="18">
        <v>-3444.1899999999901</v>
      </c>
      <c r="I140" s="18">
        <v>-3444.1899999999901</v>
      </c>
      <c r="J140" s="18">
        <v>-3444.1899999999901</v>
      </c>
      <c r="K140" s="18">
        <v>-3444.1899999999901</v>
      </c>
      <c r="L140" s="18">
        <v>-3444.1899999999901</v>
      </c>
      <c r="M140" s="18">
        <v>-3444.1899999999901</v>
      </c>
      <c r="N140" s="18">
        <v>-3444.1899999999901</v>
      </c>
      <c r="O140" s="18">
        <v>-3444.1899999999901</v>
      </c>
      <c r="P140" s="18">
        <v>-3444.1899999999901</v>
      </c>
      <c r="Q140" s="18">
        <v>-3444.1899999999901</v>
      </c>
    </row>
    <row r="141" spans="1:17" x14ac:dyDescent="0.3">
      <c r="A141" s="30">
        <f t="shared" si="15"/>
        <v>124</v>
      </c>
      <c r="B141" s="14" t="s">
        <v>353</v>
      </c>
      <c r="C141" s="14" t="s">
        <v>281</v>
      </c>
      <c r="D141" s="18">
        <f>+'B-10 2026'!P141</f>
        <v>-607.52</v>
      </c>
      <c r="E141" s="18">
        <v>-607.52</v>
      </c>
      <c r="F141" s="18">
        <v>-607.52</v>
      </c>
      <c r="G141" s="18">
        <v>-607.52</v>
      </c>
      <c r="H141" s="18">
        <v>-607.52</v>
      </c>
      <c r="I141" s="18">
        <v>-607.52</v>
      </c>
      <c r="J141" s="18">
        <v>-607.52</v>
      </c>
      <c r="K141" s="18">
        <v>-607.52</v>
      </c>
      <c r="L141" s="18">
        <v>-607.52</v>
      </c>
      <c r="M141" s="18">
        <v>-607.52</v>
      </c>
      <c r="N141" s="18">
        <v>-607.52</v>
      </c>
      <c r="O141" s="18">
        <v>-607.52</v>
      </c>
      <c r="P141" s="18">
        <v>-607.52</v>
      </c>
      <c r="Q141" s="18">
        <v>-607.52000000000021</v>
      </c>
    </row>
    <row r="142" spans="1:17" x14ac:dyDescent="0.3">
      <c r="A142" s="30">
        <f t="shared" si="15"/>
        <v>125</v>
      </c>
      <c r="B142" s="14" t="s">
        <v>354</v>
      </c>
      <c r="C142" s="14" t="s">
        <v>278</v>
      </c>
      <c r="D142" s="18">
        <f>+'B-10 2026'!P142</f>
        <v>-1469.27</v>
      </c>
      <c r="E142" s="18">
        <v>-1469.27</v>
      </c>
      <c r="F142" s="18">
        <v>-1469.27</v>
      </c>
      <c r="G142" s="18">
        <v>-1469.27</v>
      </c>
      <c r="H142" s="18">
        <v>-1469.27</v>
      </c>
      <c r="I142" s="18">
        <v>-1469.27</v>
      </c>
      <c r="J142" s="18">
        <v>-1469.27</v>
      </c>
      <c r="K142" s="18">
        <v>-1469.27</v>
      </c>
      <c r="L142" s="18">
        <v>-1469.27</v>
      </c>
      <c r="M142" s="18">
        <v>-1469.27</v>
      </c>
      <c r="N142" s="18">
        <v>-1469.27</v>
      </c>
      <c r="O142" s="18">
        <v>-1469.27</v>
      </c>
      <c r="P142" s="18">
        <v>-1469.27</v>
      </c>
      <c r="Q142" s="18">
        <v>-1469.2700000000002</v>
      </c>
    </row>
    <row r="143" spans="1:17" x14ac:dyDescent="0.3">
      <c r="A143" s="30">
        <f t="shared" si="15"/>
        <v>126</v>
      </c>
      <c r="B143" s="14" t="s">
        <v>355</v>
      </c>
      <c r="C143" s="14" t="s">
        <v>279</v>
      </c>
      <c r="D143" s="18">
        <f>+'B-10 2026'!P143</f>
        <v>-208.8</v>
      </c>
      <c r="E143" s="18">
        <v>-208.8</v>
      </c>
      <c r="F143" s="18">
        <v>-208.8</v>
      </c>
      <c r="G143" s="18">
        <v>-208.8</v>
      </c>
      <c r="H143" s="18">
        <v>-208.8</v>
      </c>
      <c r="I143" s="18">
        <v>-208.8</v>
      </c>
      <c r="J143" s="18">
        <v>-208.8</v>
      </c>
      <c r="K143" s="18">
        <v>-208.8</v>
      </c>
      <c r="L143" s="18">
        <v>-208.8</v>
      </c>
      <c r="M143" s="18">
        <v>-208.8</v>
      </c>
      <c r="N143" s="18">
        <v>-208.8</v>
      </c>
      <c r="O143" s="18">
        <v>-208.8</v>
      </c>
      <c r="P143" s="18">
        <v>-208.8</v>
      </c>
      <c r="Q143" s="18">
        <v>-208.80000000000004</v>
      </c>
    </row>
    <row r="144" spans="1:17" x14ac:dyDescent="0.3">
      <c r="A144" s="30">
        <f t="shared" si="15"/>
        <v>127</v>
      </c>
      <c r="B144" s="14" t="s">
        <v>764</v>
      </c>
      <c r="C144" s="14"/>
      <c r="D144" s="32">
        <f>SUM(D139:D143)</f>
        <v>-6058.9399999999887</v>
      </c>
      <c r="E144" s="32">
        <f t="shared" ref="E144:O144" si="29">SUM(E139:E143)</f>
        <v>-6058.9399999999887</v>
      </c>
      <c r="F144" s="32">
        <f t="shared" si="29"/>
        <v>-6058.9399999999887</v>
      </c>
      <c r="G144" s="32">
        <f t="shared" si="29"/>
        <v>-6058.9399999999887</v>
      </c>
      <c r="H144" s="32">
        <f t="shared" si="29"/>
        <v>-6058.9399999999887</v>
      </c>
      <c r="I144" s="32">
        <f t="shared" si="29"/>
        <v>-6058.9399999999887</v>
      </c>
      <c r="J144" s="32">
        <f t="shared" si="29"/>
        <v>-6058.9399999999887</v>
      </c>
      <c r="K144" s="32">
        <f t="shared" si="29"/>
        <v>-6058.9399999999887</v>
      </c>
      <c r="L144" s="32">
        <f t="shared" si="29"/>
        <v>-6058.9399999999887</v>
      </c>
      <c r="M144" s="32">
        <f t="shared" si="29"/>
        <v>-6058.9399999999887</v>
      </c>
      <c r="N144" s="32">
        <f t="shared" si="29"/>
        <v>-6058.9399999999887</v>
      </c>
      <c r="O144" s="32">
        <f t="shared" si="29"/>
        <v>-6058.9399999999887</v>
      </c>
      <c r="P144" s="32">
        <f t="shared" ref="P144:Q144" si="30">SUM(P139:P143)</f>
        <v>-6058.9399999999887</v>
      </c>
      <c r="Q144" s="32">
        <f t="shared" si="30"/>
        <v>-6058.9399999999896</v>
      </c>
    </row>
    <row r="145" spans="1:17" x14ac:dyDescent="0.3">
      <c r="A145" s="30">
        <f t="shared" si="15"/>
        <v>128</v>
      </c>
      <c r="B145" s="14"/>
      <c r="C145" s="14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</row>
    <row r="146" spans="1:17" x14ac:dyDescent="0.3">
      <c r="A146" s="30">
        <f t="shared" si="15"/>
        <v>129</v>
      </c>
      <c r="B146" s="14" t="s">
        <v>86</v>
      </c>
      <c r="C146" s="14" t="s">
        <v>274</v>
      </c>
      <c r="D146" s="18">
        <f>+'B-10 2026'!P146</f>
        <v>9005.6911473768978</v>
      </c>
      <c r="E146" s="18">
        <v>9046.4493767404128</v>
      </c>
      <c r="F146" s="18">
        <v>9087.2016417281138</v>
      </c>
      <c r="G146" s="18">
        <v>9127.9479423399953</v>
      </c>
      <c r="H146" s="18">
        <v>9168.6222785760583</v>
      </c>
      <c r="I146" s="18">
        <v>9210.1862384823762</v>
      </c>
      <c r="J146" s="18">
        <v>9251.7442340128873</v>
      </c>
      <c r="K146" s="18">
        <v>9293.7384085707417</v>
      </c>
      <c r="L146" s="18">
        <v>9335.7266187527803</v>
      </c>
      <c r="M146" s="18">
        <v>9377.7118645590072</v>
      </c>
      <c r="N146" s="18">
        <v>9419.6911459894163</v>
      </c>
      <c r="O146" s="18">
        <v>9461.6644630440023</v>
      </c>
      <c r="P146" s="18">
        <v>9503.6318157227688</v>
      </c>
      <c r="Q146" s="18">
        <v>9253.0774750688834</v>
      </c>
    </row>
    <row r="147" spans="1:17" x14ac:dyDescent="0.3">
      <c r="A147" s="30">
        <f t="shared" si="15"/>
        <v>130</v>
      </c>
      <c r="B147" s="14" t="s">
        <v>87</v>
      </c>
      <c r="C147" s="14" t="s">
        <v>275</v>
      </c>
      <c r="D147" s="18">
        <f>+'B-10 2026'!P147</f>
        <v>3018.4122025936899</v>
      </c>
      <c r="E147" s="18">
        <v>3073.7886874781962</v>
      </c>
      <c r="F147" s="18">
        <v>3129.1627674112415</v>
      </c>
      <c r="G147" s="18">
        <v>3184.5344423928359</v>
      </c>
      <c r="H147" s="18">
        <v>3239.871712422972</v>
      </c>
      <c r="I147" s="18">
        <v>3296.3808288319137</v>
      </c>
      <c r="J147" s="18">
        <v>3352.8875402893968</v>
      </c>
      <c r="K147" s="18">
        <v>3410.0035355920527</v>
      </c>
      <c r="L147" s="18">
        <v>3467.1171259432581</v>
      </c>
      <c r="M147" s="18">
        <v>3524.230311343003</v>
      </c>
      <c r="N147" s="18">
        <v>3581.3410917912888</v>
      </c>
      <c r="O147" s="18">
        <v>3638.4494672881237</v>
      </c>
      <c r="P147" s="18">
        <v>3695.55543783351</v>
      </c>
      <c r="Q147" s="18">
        <v>3354.7488577854988</v>
      </c>
    </row>
    <row r="148" spans="1:17" x14ac:dyDescent="0.3">
      <c r="A148" s="30">
        <f t="shared" ref="A148:A211" si="31">+A147+1</f>
        <v>131</v>
      </c>
      <c r="B148" s="14" t="s">
        <v>88</v>
      </c>
      <c r="C148" s="14" t="s">
        <v>276</v>
      </c>
      <c r="D148" s="18">
        <f>+'B-10 2026'!P148</f>
        <v>8894.1283582903834</v>
      </c>
      <c r="E148" s="18">
        <v>9087.5626969608857</v>
      </c>
      <c r="F148" s="18">
        <v>9280.9469470480472</v>
      </c>
      <c r="G148" s="18">
        <v>9474.2811085518788</v>
      </c>
      <c r="H148" s="18">
        <v>9667.3961814723698</v>
      </c>
      <c r="I148" s="18">
        <v>9864.6545718210291</v>
      </c>
      <c r="J148" s="18">
        <v>10061.86287358634</v>
      </c>
      <c r="K148" s="18">
        <v>10261.176964523251</v>
      </c>
      <c r="L148" s="18">
        <v>10460.440966876828</v>
      </c>
      <c r="M148" s="18">
        <v>10659.660880647058</v>
      </c>
      <c r="N148" s="18">
        <v>10858.83070583396</v>
      </c>
      <c r="O148" s="18">
        <v>11057.950442437481</v>
      </c>
      <c r="P148" s="18">
        <v>11257.02009045772</v>
      </c>
      <c r="Q148" s="18">
        <v>10068.147137577478</v>
      </c>
    </row>
    <row r="149" spans="1:17" x14ac:dyDescent="0.3">
      <c r="A149" s="30">
        <f t="shared" si="31"/>
        <v>132</v>
      </c>
      <c r="B149" s="14" t="s">
        <v>89</v>
      </c>
      <c r="C149" s="14" t="s">
        <v>276</v>
      </c>
      <c r="D149" s="18">
        <f>+'B-10 2026'!P149</f>
        <v>14475.661239999999</v>
      </c>
      <c r="E149" s="18">
        <v>14725.7473075</v>
      </c>
      <c r="F149" s="18">
        <v>14975.833375</v>
      </c>
      <c r="G149" s="18">
        <v>15225.919442500001</v>
      </c>
      <c r="H149" s="18">
        <v>15476.005509999999</v>
      </c>
      <c r="I149" s="18">
        <v>15726.091577500001</v>
      </c>
      <c r="J149" s="18">
        <v>15976.177645</v>
      </c>
      <c r="K149" s="18">
        <v>16226.2637125</v>
      </c>
      <c r="L149" s="18">
        <v>16476.34978</v>
      </c>
      <c r="M149" s="18">
        <v>16726.435847500001</v>
      </c>
      <c r="N149" s="18">
        <v>16976.521914999998</v>
      </c>
      <c r="O149" s="18">
        <v>17226.607982500002</v>
      </c>
      <c r="P149" s="18">
        <v>17476.694050000002</v>
      </c>
      <c r="Q149" s="18">
        <v>15976.177644999998</v>
      </c>
    </row>
    <row r="150" spans="1:17" x14ac:dyDescent="0.3">
      <c r="A150" s="30">
        <f t="shared" si="31"/>
        <v>133</v>
      </c>
      <c r="B150" s="14" t="s">
        <v>90</v>
      </c>
      <c r="C150" s="14" t="s">
        <v>277</v>
      </c>
      <c r="D150" s="18">
        <f>+'B-10 2026'!P150</f>
        <v>5544.2466917328366</v>
      </c>
      <c r="E150" s="18">
        <v>5629.8909873210232</v>
      </c>
      <c r="F150" s="18">
        <v>5715.5352829092199</v>
      </c>
      <c r="G150" s="18">
        <v>5801.1795784974065</v>
      </c>
      <c r="H150" s="18">
        <v>5886.7618740856024</v>
      </c>
      <c r="I150" s="18">
        <v>5974.1629248848712</v>
      </c>
      <c r="J150" s="18">
        <v>6061.563975684151</v>
      </c>
      <c r="K150" s="18">
        <v>6149.9054597407685</v>
      </c>
      <c r="L150" s="18">
        <v>6238.2469437973969</v>
      </c>
      <c r="M150" s="18">
        <v>6326.5904278540129</v>
      </c>
      <c r="N150" s="18">
        <v>6414.9339119106398</v>
      </c>
      <c r="O150" s="18">
        <v>6503.2773959672577</v>
      </c>
      <c r="P150" s="18">
        <v>6591.6208800238855</v>
      </c>
      <c r="Q150" s="18">
        <v>6064.4551026468507</v>
      </c>
    </row>
    <row r="151" spans="1:17" x14ac:dyDescent="0.3">
      <c r="A151" s="30">
        <f t="shared" si="31"/>
        <v>134</v>
      </c>
      <c r="B151" s="14" t="s">
        <v>91</v>
      </c>
      <c r="C151" s="14" t="s">
        <v>278</v>
      </c>
      <c r="D151" s="18">
        <f>+'B-10 2026'!P151</f>
        <v>5048.1838149770538</v>
      </c>
      <c r="E151" s="18">
        <v>5123.1423011656689</v>
      </c>
      <c r="F151" s="18">
        <v>5198.1007873542867</v>
      </c>
      <c r="G151" s="18">
        <v>5273.0592735429027</v>
      </c>
      <c r="H151" s="18">
        <v>5347.9667597315074</v>
      </c>
      <c r="I151" s="18">
        <v>5424.4624015975078</v>
      </c>
      <c r="J151" s="18">
        <v>5500.95804346351</v>
      </c>
      <c r="K151" s="18">
        <v>5578.2762953685724</v>
      </c>
      <c r="L151" s="18">
        <v>5655.5945472736366</v>
      </c>
      <c r="M151" s="18">
        <v>5732.9147991787013</v>
      </c>
      <c r="N151" s="18">
        <v>5810.235051083755</v>
      </c>
      <c r="O151" s="18">
        <v>5887.5553029888197</v>
      </c>
      <c r="P151" s="18">
        <v>5964.8755548938816</v>
      </c>
      <c r="Q151" s="18">
        <v>5503.4865332784475</v>
      </c>
    </row>
    <row r="152" spans="1:17" x14ac:dyDescent="0.3">
      <c r="A152" s="30">
        <f t="shared" si="31"/>
        <v>135</v>
      </c>
      <c r="B152" s="14" t="s">
        <v>92</v>
      </c>
      <c r="C152" s="14" t="s">
        <v>279</v>
      </c>
      <c r="D152" s="18">
        <f>+'B-10 2026'!P152</f>
        <v>1309.4280498598459</v>
      </c>
      <c r="E152" s="18">
        <v>1316.8895582726534</v>
      </c>
      <c r="F152" s="18">
        <v>1324.348955129911</v>
      </c>
      <c r="G152" s="18">
        <v>1331.8062404316186</v>
      </c>
      <c r="H152" s="18">
        <v>1339.251414177756</v>
      </c>
      <c r="I152" s="18">
        <v>1346.8708618769424</v>
      </c>
      <c r="J152" s="18">
        <v>1354.4881980205587</v>
      </c>
      <c r="K152" s="18">
        <v>1362.1928241172677</v>
      </c>
      <c r="L152" s="18">
        <v>1369.8953386584074</v>
      </c>
      <c r="M152" s="18">
        <v>1377.5957416439967</v>
      </c>
      <c r="N152" s="18">
        <v>1385.294033074036</v>
      </c>
      <c r="O152" s="18">
        <v>1392.9902129485156</v>
      </c>
      <c r="P152" s="18">
        <v>1400.6842812674349</v>
      </c>
      <c r="Q152" s="18">
        <v>1354.7489007291495</v>
      </c>
    </row>
    <row r="153" spans="1:17" x14ac:dyDescent="0.3">
      <c r="A153" s="30">
        <f t="shared" si="31"/>
        <v>136</v>
      </c>
      <c r="B153" s="14" t="s">
        <v>765</v>
      </c>
      <c r="C153" s="14"/>
      <c r="D153" s="32">
        <f>SUM(D146:D152)</f>
        <v>47295.75150483071</v>
      </c>
      <c r="E153" s="32">
        <f t="shared" ref="E153:O153" si="32">SUM(E146:E152)</f>
        <v>48003.47091543884</v>
      </c>
      <c r="F153" s="32">
        <f t="shared" si="32"/>
        <v>48711.12975658082</v>
      </c>
      <c r="G153" s="32">
        <f t="shared" si="32"/>
        <v>49418.728028256635</v>
      </c>
      <c r="H153" s="32">
        <f t="shared" si="32"/>
        <v>50125.875730466265</v>
      </c>
      <c r="I153" s="32">
        <f t="shared" si="32"/>
        <v>50842.809404994645</v>
      </c>
      <c r="J153" s="32">
        <f t="shared" si="32"/>
        <v>51559.682510056846</v>
      </c>
      <c r="K153" s="32">
        <f t="shared" si="32"/>
        <v>52281.557200412652</v>
      </c>
      <c r="L153" s="32">
        <f t="shared" si="32"/>
        <v>53003.371321302315</v>
      </c>
      <c r="M153" s="32">
        <f t="shared" si="32"/>
        <v>53725.139872725784</v>
      </c>
      <c r="N153" s="32">
        <f t="shared" si="32"/>
        <v>54446.847854683096</v>
      </c>
      <c r="O153" s="32">
        <f t="shared" si="32"/>
        <v>55168.495267174192</v>
      </c>
      <c r="P153" s="32">
        <f t="shared" ref="P153:Q153" si="33">SUM(P146:P152)</f>
        <v>55890.082110199197</v>
      </c>
      <c r="Q153" s="32">
        <f t="shared" si="33"/>
        <v>51574.84165208631</v>
      </c>
    </row>
    <row r="154" spans="1:17" x14ac:dyDescent="0.3">
      <c r="A154" s="30">
        <f t="shared" si="31"/>
        <v>137</v>
      </c>
      <c r="B154" s="14"/>
      <c r="C154" s="14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</row>
    <row r="155" spans="1:17" x14ac:dyDescent="0.3">
      <c r="A155" s="30">
        <f t="shared" si="31"/>
        <v>138</v>
      </c>
      <c r="B155" s="16" t="s">
        <v>766</v>
      </c>
      <c r="C155" s="16"/>
      <c r="D155" s="33">
        <f>SUM(D153,D131,D137,D144)</f>
        <v>424917.03361962311</v>
      </c>
      <c r="E155" s="33">
        <f t="shared" ref="E155:O155" si="34">SUM(E153,E131,E137,E144)</f>
        <v>429019.97312048043</v>
      </c>
      <c r="F155" s="33">
        <f t="shared" si="34"/>
        <v>432859.6179159407</v>
      </c>
      <c r="G155" s="33">
        <f t="shared" si="34"/>
        <v>436607.07300600456</v>
      </c>
      <c r="H155" s="33">
        <f t="shared" si="34"/>
        <v>440565.23053285287</v>
      </c>
      <c r="I155" s="33">
        <f t="shared" si="34"/>
        <v>444526.66949694388</v>
      </c>
      <c r="J155" s="33">
        <f t="shared" si="34"/>
        <v>448647.02126638516</v>
      </c>
      <c r="K155" s="33">
        <f t="shared" si="34"/>
        <v>452671.9836083288</v>
      </c>
      <c r="L155" s="33">
        <f t="shared" si="34"/>
        <v>456758.18224487512</v>
      </c>
      <c r="M155" s="33">
        <f t="shared" si="34"/>
        <v>460881.87017602596</v>
      </c>
      <c r="N155" s="33">
        <f t="shared" si="34"/>
        <v>465007.12440178107</v>
      </c>
      <c r="O155" s="33">
        <f t="shared" si="34"/>
        <v>469124.44646588067</v>
      </c>
      <c r="P155" s="33">
        <f t="shared" ref="P155:Q155" si="35">SUM(P153,P131,P137,P144)</f>
        <v>473286.23382458318</v>
      </c>
      <c r="Q155" s="33">
        <f t="shared" si="35"/>
        <v>448836.34305228502</v>
      </c>
    </row>
    <row r="156" spans="1:17" x14ac:dyDescent="0.3">
      <c r="A156" s="30">
        <f t="shared" si="31"/>
        <v>139</v>
      </c>
      <c r="B156" s="14"/>
      <c r="C156" s="1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</row>
    <row r="157" spans="1:17" x14ac:dyDescent="0.3">
      <c r="A157" s="30">
        <f t="shared" si="31"/>
        <v>140</v>
      </c>
      <c r="B157" s="15" t="s">
        <v>93</v>
      </c>
      <c r="C157" s="15" t="s">
        <v>274</v>
      </c>
      <c r="D157" s="18">
        <f>+'B-10 2026'!P157</f>
        <v>-43.010497400000105</v>
      </c>
      <c r="E157" s="18">
        <v>-42.998424429166803</v>
      </c>
      <c r="F157" s="18">
        <v>-42.986351458333495</v>
      </c>
      <c r="G157" s="18">
        <v>-42.974278487500101</v>
      </c>
      <c r="H157" s="18">
        <v>-42.962205516666799</v>
      </c>
      <c r="I157" s="18">
        <v>-42.950132545833497</v>
      </c>
      <c r="J157" s="18">
        <v>-42.938059575000104</v>
      </c>
      <c r="K157" s="18">
        <v>-42.925986604166802</v>
      </c>
      <c r="L157" s="18">
        <v>-42.9139136333335</v>
      </c>
      <c r="M157" s="18">
        <v>-42.901840662500099</v>
      </c>
      <c r="N157" s="18">
        <v>-42.889767691666798</v>
      </c>
      <c r="O157" s="18">
        <v>-42.877694720833496</v>
      </c>
      <c r="P157" s="18">
        <v>-42.865621750000201</v>
      </c>
      <c r="Q157" s="18">
        <v>-42.938059575000132</v>
      </c>
    </row>
    <row r="158" spans="1:17" x14ac:dyDescent="0.3">
      <c r="A158" s="30">
        <f t="shared" si="31"/>
        <v>141</v>
      </c>
      <c r="B158" s="15" t="s">
        <v>356</v>
      </c>
      <c r="C158" s="14" t="s">
        <v>275</v>
      </c>
      <c r="D158" s="18">
        <f>+'B-10 2026'!P158</f>
        <v>23.81</v>
      </c>
      <c r="E158" s="18">
        <v>23.81</v>
      </c>
      <c r="F158" s="18">
        <v>23.81</v>
      </c>
      <c r="G158" s="18">
        <v>23.81</v>
      </c>
      <c r="H158" s="18">
        <v>23.81</v>
      </c>
      <c r="I158" s="18">
        <v>23.81</v>
      </c>
      <c r="J158" s="18">
        <v>23.81</v>
      </c>
      <c r="K158" s="18">
        <v>23.81</v>
      </c>
      <c r="L158" s="18">
        <v>23.81</v>
      </c>
      <c r="M158" s="18">
        <v>23.81</v>
      </c>
      <c r="N158" s="18">
        <v>23.81</v>
      </c>
      <c r="O158" s="18">
        <v>23.81</v>
      </c>
      <c r="P158" s="18">
        <v>23.81</v>
      </c>
      <c r="Q158" s="18">
        <v>23.81</v>
      </c>
    </row>
    <row r="159" spans="1:17" x14ac:dyDescent="0.3">
      <c r="A159" s="30">
        <f t="shared" si="31"/>
        <v>142</v>
      </c>
      <c r="B159" s="15" t="s">
        <v>357</v>
      </c>
      <c r="C159" s="14" t="s">
        <v>276</v>
      </c>
      <c r="D159" s="18">
        <f>+'B-10 2026'!P159</f>
        <v>135.159999999999</v>
      </c>
      <c r="E159" s="18">
        <v>135.159999999999</v>
      </c>
      <c r="F159" s="18">
        <v>135.159999999999</v>
      </c>
      <c r="G159" s="18">
        <v>135.159999999999</v>
      </c>
      <c r="H159" s="18">
        <v>135.159999999999</v>
      </c>
      <c r="I159" s="18">
        <v>135.159999999999</v>
      </c>
      <c r="J159" s="18">
        <v>135.159999999999</v>
      </c>
      <c r="K159" s="18">
        <v>135.159999999999</v>
      </c>
      <c r="L159" s="18">
        <v>135.159999999999</v>
      </c>
      <c r="M159" s="18">
        <v>135.159999999999</v>
      </c>
      <c r="N159" s="18">
        <v>135.159999999999</v>
      </c>
      <c r="O159" s="18">
        <v>135.159999999999</v>
      </c>
      <c r="P159" s="18">
        <v>135.159999999999</v>
      </c>
      <c r="Q159" s="18">
        <v>135.15999999999897</v>
      </c>
    </row>
    <row r="160" spans="1:17" x14ac:dyDescent="0.3">
      <c r="A160" s="30">
        <f t="shared" si="31"/>
        <v>143</v>
      </c>
      <c r="B160" s="15" t="s">
        <v>358</v>
      </c>
      <c r="C160" s="14" t="s">
        <v>277</v>
      </c>
      <c r="D160" s="18">
        <f>+'B-10 2026'!P160</f>
        <v>-909.03</v>
      </c>
      <c r="E160" s="18">
        <v>-909.03</v>
      </c>
      <c r="F160" s="18">
        <v>-909.03</v>
      </c>
      <c r="G160" s="18">
        <v>-909.03</v>
      </c>
      <c r="H160" s="18">
        <v>-909.03</v>
      </c>
      <c r="I160" s="18">
        <v>-909.03</v>
      </c>
      <c r="J160" s="18">
        <v>-909.03</v>
      </c>
      <c r="K160" s="18">
        <v>-909.03</v>
      </c>
      <c r="L160" s="18">
        <v>-909.03</v>
      </c>
      <c r="M160" s="18">
        <v>-909.03</v>
      </c>
      <c r="N160" s="18">
        <v>-909.03</v>
      </c>
      <c r="O160" s="18">
        <v>-909.03</v>
      </c>
      <c r="P160" s="18">
        <v>-909.03</v>
      </c>
      <c r="Q160" s="18">
        <v>-909.03000000000009</v>
      </c>
    </row>
    <row r="161" spans="1:17" x14ac:dyDescent="0.3">
      <c r="A161" s="30">
        <f t="shared" si="31"/>
        <v>144</v>
      </c>
      <c r="B161" s="15" t="s">
        <v>359</v>
      </c>
      <c r="C161" s="14" t="s">
        <v>278</v>
      </c>
      <c r="D161" s="18">
        <f>+'B-10 2026'!P161</f>
        <v>-284.01</v>
      </c>
      <c r="E161" s="18">
        <v>-284.01</v>
      </c>
      <c r="F161" s="18">
        <v>-284.01</v>
      </c>
      <c r="G161" s="18">
        <v>-284.01</v>
      </c>
      <c r="H161" s="18">
        <v>-284.01</v>
      </c>
      <c r="I161" s="18">
        <v>-284.01</v>
      </c>
      <c r="J161" s="18">
        <v>-284.01</v>
      </c>
      <c r="K161" s="18">
        <v>-284.01</v>
      </c>
      <c r="L161" s="18">
        <v>-284.01</v>
      </c>
      <c r="M161" s="18">
        <v>-284.01</v>
      </c>
      <c r="N161" s="18">
        <v>-284.01</v>
      </c>
      <c r="O161" s="18">
        <v>-284.01</v>
      </c>
      <c r="P161" s="18">
        <v>-284.01</v>
      </c>
      <c r="Q161" s="18">
        <v>-284.0100000000001</v>
      </c>
    </row>
    <row r="162" spans="1:17" x14ac:dyDescent="0.3">
      <c r="A162" s="30">
        <f t="shared" si="31"/>
        <v>145</v>
      </c>
      <c r="B162" s="15" t="s">
        <v>360</v>
      </c>
      <c r="C162" s="14" t="s">
        <v>279</v>
      </c>
      <c r="D162" s="18">
        <f>+'B-10 2026'!P162</f>
        <v>-65.39</v>
      </c>
      <c r="E162" s="18">
        <v>-65.39</v>
      </c>
      <c r="F162" s="18">
        <v>-65.39</v>
      </c>
      <c r="G162" s="18">
        <v>-65.39</v>
      </c>
      <c r="H162" s="18">
        <v>-65.39</v>
      </c>
      <c r="I162" s="18">
        <v>-65.39</v>
      </c>
      <c r="J162" s="18">
        <v>-65.39</v>
      </c>
      <c r="K162" s="18">
        <v>-65.39</v>
      </c>
      <c r="L162" s="18">
        <v>-65.39</v>
      </c>
      <c r="M162" s="18">
        <v>-65.39</v>
      </c>
      <c r="N162" s="18">
        <v>-65.39</v>
      </c>
      <c r="O162" s="18">
        <v>-65.39</v>
      </c>
      <c r="P162" s="18">
        <v>-65.39</v>
      </c>
      <c r="Q162" s="18">
        <v>-65.39</v>
      </c>
    </row>
    <row r="163" spans="1:17" x14ac:dyDescent="0.3">
      <c r="A163" s="30">
        <f t="shared" si="31"/>
        <v>146</v>
      </c>
      <c r="B163" s="15" t="s">
        <v>767</v>
      </c>
      <c r="C163" s="14"/>
      <c r="D163" s="32">
        <f>SUM(D156:D162)</f>
        <v>-1142.4704974000012</v>
      </c>
      <c r="E163" s="32">
        <f t="shared" ref="E163:O163" si="36">SUM(E156:E162)</f>
        <v>-1142.458424429168</v>
      </c>
      <c r="F163" s="32">
        <f t="shared" si="36"/>
        <v>-1142.4463514583347</v>
      </c>
      <c r="G163" s="32">
        <f t="shared" si="36"/>
        <v>-1142.4342784875012</v>
      </c>
      <c r="H163" s="32">
        <f t="shared" si="36"/>
        <v>-1142.4222055166679</v>
      </c>
      <c r="I163" s="32">
        <f t="shared" si="36"/>
        <v>-1142.4101325458346</v>
      </c>
      <c r="J163" s="32">
        <f t="shared" si="36"/>
        <v>-1142.3980595750011</v>
      </c>
      <c r="K163" s="32">
        <f t="shared" si="36"/>
        <v>-1142.3859866041678</v>
      </c>
      <c r="L163" s="32">
        <f t="shared" si="36"/>
        <v>-1142.3739136333345</v>
      </c>
      <c r="M163" s="32">
        <f t="shared" si="36"/>
        <v>-1142.3618406625012</v>
      </c>
      <c r="N163" s="32">
        <f t="shared" si="36"/>
        <v>-1142.3497676916679</v>
      </c>
      <c r="O163" s="32">
        <f t="shared" si="36"/>
        <v>-1142.3376947208346</v>
      </c>
      <c r="P163" s="32">
        <f t="shared" ref="P163:Q163" si="37">SUM(P156:P162)</f>
        <v>-1142.3256217500013</v>
      </c>
      <c r="Q163" s="32">
        <f t="shared" si="37"/>
        <v>-1142.3980595750015</v>
      </c>
    </row>
    <row r="164" spans="1:17" x14ac:dyDescent="0.3">
      <c r="A164" s="30">
        <f t="shared" si="31"/>
        <v>147</v>
      </c>
      <c r="B164" s="14"/>
      <c r="C164" s="1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</row>
    <row r="165" spans="1:17" x14ac:dyDescent="0.3">
      <c r="A165" s="30">
        <f t="shared" si="31"/>
        <v>148</v>
      </c>
      <c r="B165" s="14" t="s">
        <v>94</v>
      </c>
      <c r="C165" s="14" t="s">
        <v>274</v>
      </c>
      <c r="D165" s="18">
        <f>+'B-10 2026'!P165</f>
        <v>1742.7996542271787</v>
      </c>
      <c r="E165" s="18">
        <v>1758.368747208415</v>
      </c>
      <c r="F165" s="18">
        <v>1773.9373391533411</v>
      </c>
      <c r="G165" s="18">
        <v>1789.5054300619677</v>
      </c>
      <c r="H165" s="18">
        <v>1805.0730199342941</v>
      </c>
      <c r="I165" s="18">
        <v>1820.6401087703202</v>
      </c>
      <c r="J165" s="18">
        <v>1836.2066965700365</v>
      </c>
      <c r="K165" s="18">
        <v>1851.7727833334529</v>
      </c>
      <c r="L165" s="18">
        <v>1867.3383690605592</v>
      </c>
      <c r="M165" s="18">
        <v>1882.9034537513658</v>
      </c>
      <c r="N165" s="18">
        <v>1898.4680374058719</v>
      </c>
      <c r="O165" s="18">
        <v>1914.0321200240683</v>
      </c>
      <c r="P165" s="18">
        <v>1929.5957016059647</v>
      </c>
      <c r="Q165" s="18">
        <v>1836.2031893159105</v>
      </c>
    </row>
    <row r="166" spans="1:17" x14ac:dyDescent="0.3">
      <c r="A166" s="30">
        <f t="shared" si="31"/>
        <v>149</v>
      </c>
      <c r="B166" s="14" t="s">
        <v>95</v>
      </c>
      <c r="C166" s="14" t="s">
        <v>275</v>
      </c>
      <c r="D166" s="18">
        <f>+'B-10 2026'!P166</f>
        <v>2953.6897391090247</v>
      </c>
      <c r="E166" s="18">
        <v>2968.7663588562482</v>
      </c>
      <c r="F166" s="18">
        <v>2983.8345685953118</v>
      </c>
      <c r="G166" s="18">
        <v>2998.8943683261946</v>
      </c>
      <c r="H166" s="18">
        <v>3013.9457580489084</v>
      </c>
      <c r="I166" s="18">
        <v>3028.9887377634618</v>
      </c>
      <c r="J166" s="18">
        <v>3044.0233074698344</v>
      </c>
      <c r="K166" s="18">
        <v>3059.0494671680381</v>
      </c>
      <c r="L166" s="18">
        <v>3074.0672168580813</v>
      </c>
      <c r="M166" s="18">
        <v>3089.0765565399447</v>
      </c>
      <c r="N166" s="18">
        <v>3104.0774862136386</v>
      </c>
      <c r="O166" s="18">
        <v>3119.0700058791717</v>
      </c>
      <c r="P166" s="18">
        <v>3134.0541155365245</v>
      </c>
      <c r="Q166" s="18">
        <v>3043.9644374126442</v>
      </c>
    </row>
    <row r="167" spans="1:17" x14ac:dyDescent="0.3">
      <c r="A167" s="30">
        <f t="shared" si="31"/>
        <v>150</v>
      </c>
      <c r="B167" s="14" t="s">
        <v>96</v>
      </c>
      <c r="C167" s="14" t="s">
        <v>276</v>
      </c>
      <c r="D167" s="18">
        <f>+'B-10 2026'!P167</f>
        <v>7324.2441852943148</v>
      </c>
      <c r="E167" s="18">
        <v>7387.9311631767996</v>
      </c>
      <c r="F167" s="18">
        <v>7451.6135687259421</v>
      </c>
      <c r="G167" s="18">
        <v>7515.2914019417449</v>
      </c>
      <c r="H167" s="18">
        <v>7578.9646628242281</v>
      </c>
      <c r="I167" s="18">
        <v>7642.6333513733616</v>
      </c>
      <c r="J167" s="18">
        <v>7706.2974675891764</v>
      </c>
      <c r="K167" s="18">
        <v>7769.9570114716589</v>
      </c>
      <c r="L167" s="18">
        <v>7833.6119830208027</v>
      </c>
      <c r="M167" s="18">
        <v>7897.2623822366068</v>
      </c>
      <c r="N167" s="18">
        <v>7960.9082091190785</v>
      </c>
      <c r="O167" s="18">
        <v>8024.5494636682224</v>
      </c>
      <c r="P167" s="18">
        <v>8088.1861458840358</v>
      </c>
      <c r="Q167" s="18">
        <v>7706.2654612558435</v>
      </c>
    </row>
    <row r="168" spans="1:17" x14ac:dyDescent="0.3">
      <c r="A168" s="30">
        <f t="shared" si="31"/>
        <v>151</v>
      </c>
      <c r="B168" s="14" t="s">
        <v>97</v>
      </c>
      <c r="C168" s="14" t="s">
        <v>277</v>
      </c>
      <c r="D168" s="18">
        <f>+'B-10 2026'!P168</f>
        <v>40.153797682696194</v>
      </c>
      <c r="E168" s="18">
        <v>41.597197006248095</v>
      </c>
      <c r="F168" s="18">
        <v>43.040596329799897</v>
      </c>
      <c r="G168" s="18">
        <v>44.483995653351798</v>
      </c>
      <c r="H168" s="18">
        <v>45.927394976903599</v>
      </c>
      <c r="I168" s="18">
        <v>47.370794300455501</v>
      </c>
      <c r="J168" s="18">
        <v>48.814193624007295</v>
      </c>
      <c r="K168" s="18">
        <v>50.257592947559196</v>
      </c>
      <c r="L168" s="18">
        <v>51.700992271110998</v>
      </c>
      <c r="M168" s="18">
        <v>53.144391594662899</v>
      </c>
      <c r="N168" s="18">
        <v>54.587790918214701</v>
      </c>
      <c r="O168" s="18">
        <v>56.031190241766495</v>
      </c>
      <c r="P168" s="18">
        <v>57.474589565318396</v>
      </c>
      <c r="Q168" s="18">
        <v>48.814193624007316</v>
      </c>
    </row>
    <row r="169" spans="1:17" x14ac:dyDescent="0.3">
      <c r="A169" s="30">
        <f t="shared" si="31"/>
        <v>152</v>
      </c>
      <c r="B169" s="14" t="s">
        <v>98</v>
      </c>
      <c r="C169" s="14" t="s">
        <v>277</v>
      </c>
      <c r="D169" s="18">
        <f>+'B-10 2026'!P169</f>
        <v>4488.7398660000099</v>
      </c>
      <c r="E169" s="18">
        <v>4483.8497946666794</v>
      </c>
      <c r="F169" s="18">
        <v>4478.9594229166796</v>
      </c>
      <c r="G169" s="18">
        <v>4474.0687507500097</v>
      </c>
      <c r="H169" s="18">
        <v>4469.1777781666797</v>
      </c>
      <c r="I169" s="18">
        <v>4464.2865051666795</v>
      </c>
      <c r="J169" s="18">
        <v>4459.3949317500101</v>
      </c>
      <c r="K169" s="18">
        <v>4454.5030579166805</v>
      </c>
      <c r="L169" s="18">
        <v>4449.6108836666799</v>
      </c>
      <c r="M169" s="18">
        <v>4444.7184090000192</v>
      </c>
      <c r="N169" s="18">
        <v>4439.8256339166801</v>
      </c>
      <c r="O169" s="18">
        <v>4434.9325584166809</v>
      </c>
      <c r="P169" s="18">
        <v>4430.0391825000197</v>
      </c>
      <c r="Q169" s="18">
        <v>4459.3928288333473</v>
      </c>
    </row>
    <row r="170" spans="1:17" x14ac:dyDescent="0.3">
      <c r="A170" s="30">
        <f t="shared" si="31"/>
        <v>153</v>
      </c>
      <c r="B170" s="14" t="s">
        <v>99</v>
      </c>
      <c r="C170" s="14" t="s">
        <v>278</v>
      </c>
      <c r="D170" s="18">
        <f>+'B-10 2026'!P170</f>
        <v>2530.565548650557</v>
      </c>
      <c r="E170" s="18">
        <v>2550.283904490429</v>
      </c>
      <c r="F170" s="18">
        <v>2570.0012067610105</v>
      </c>
      <c r="G170" s="18">
        <v>2589.717455462272</v>
      </c>
      <c r="H170" s="18">
        <v>2609.4326505942336</v>
      </c>
      <c r="I170" s="18">
        <v>2629.1467921568851</v>
      </c>
      <c r="J170" s="18">
        <v>2648.8598801502262</v>
      </c>
      <c r="K170" s="18">
        <v>2668.5719145742678</v>
      </c>
      <c r="L170" s="18">
        <v>2688.2828954289994</v>
      </c>
      <c r="M170" s="18">
        <v>2707.9928227144305</v>
      </c>
      <c r="N170" s="18">
        <v>2727.7016964305426</v>
      </c>
      <c r="O170" s="18">
        <v>2747.4095165773542</v>
      </c>
      <c r="P170" s="18">
        <v>2767.1162831548554</v>
      </c>
      <c r="Q170" s="18">
        <v>2648.8525051650818</v>
      </c>
    </row>
    <row r="171" spans="1:17" x14ac:dyDescent="0.3">
      <c r="A171" s="30">
        <f t="shared" si="31"/>
        <v>154</v>
      </c>
      <c r="B171" s="14" t="s">
        <v>100</v>
      </c>
      <c r="C171" s="14" t="s">
        <v>279</v>
      </c>
      <c r="D171" s="18">
        <f>+'B-10 2026'!P171</f>
        <v>110.94240950655073</v>
      </c>
      <c r="E171" s="18">
        <v>112.30733710322127</v>
      </c>
      <c r="F171" s="18">
        <v>113.67226469989085</v>
      </c>
      <c r="G171" s="18">
        <v>115.03719229656042</v>
      </c>
      <c r="H171" s="18">
        <v>116.40211989323097</v>
      </c>
      <c r="I171" s="18">
        <v>117.76704748990055</v>
      </c>
      <c r="J171" s="18">
        <v>119.13197508657012</v>
      </c>
      <c r="K171" s="18">
        <v>120.49690268324068</v>
      </c>
      <c r="L171" s="18">
        <v>121.86183027991025</v>
      </c>
      <c r="M171" s="18">
        <v>123.22675787657981</v>
      </c>
      <c r="N171" s="18">
        <v>124.59168547325038</v>
      </c>
      <c r="O171" s="18">
        <v>125.95661306991994</v>
      </c>
      <c r="P171" s="18">
        <v>127.32154066658953</v>
      </c>
      <c r="Q171" s="18">
        <v>119.13197508657042</v>
      </c>
    </row>
    <row r="172" spans="1:17" x14ac:dyDescent="0.3">
      <c r="A172" s="30">
        <f t="shared" si="31"/>
        <v>155</v>
      </c>
      <c r="B172" s="14" t="s">
        <v>768</v>
      </c>
      <c r="C172" s="14"/>
      <c r="D172" s="32">
        <f>SUM(D165:D171)</f>
        <v>19191.135200470333</v>
      </c>
      <c r="E172" s="32">
        <f t="shared" ref="E172:O172" si="38">SUM(E165:E171)</f>
        <v>19303.104502508042</v>
      </c>
      <c r="F172" s="32">
        <f t="shared" si="38"/>
        <v>19415.058967181976</v>
      </c>
      <c r="G172" s="32">
        <f t="shared" si="38"/>
        <v>19526.998594492103</v>
      </c>
      <c r="H172" s="32">
        <f t="shared" si="38"/>
        <v>19638.92338443848</v>
      </c>
      <c r="I172" s="32">
        <f t="shared" si="38"/>
        <v>19750.833337021064</v>
      </c>
      <c r="J172" s="32">
        <f t="shared" si="38"/>
        <v>19862.728452239862</v>
      </c>
      <c r="K172" s="32">
        <f t="shared" si="38"/>
        <v>19974.6087300949</v>
      </c>
      <c r="L172" s="32">
        <f t="shared" si="38"/>
        <v>20086.474170586145</v>
      </c>
      <c r="M172" s="32">
        <f t="shared" si="38"/>
        <v>20198.324773713608</v>
      </c>
      <c r="N172" s="32">
        <f t="shared" si="38"/>
        <v>20310.160539477278</v>
      </c>
      <c r="O172" s="32">
        <f t="shared" si="38"/>
        <v>20421.981467877184</v>
      </c>
      <c r="P172" s="32">
        <f t="shared" ref="P172:Q172" si="39">SUM(P165:P171)</f>
        <v>20533.787558913311</v>
      </c>
      <c r="Q172" s="32">
        <f t="shared" si="39"/>
        <v>19862.624590693405</v>
      </c>
    </row>
    <row r="173" spans="1:17" x14ac:dyDescent="0.3">
      <c r="A173" s="30">
        <f t="shared" si="31"/>
        <v>156</v>
      </c>
      <c r="B173" s="14"/>
      <c r="C173" s="1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</row>
    <row r="174" spans="1:17" x14ac:dyDescent="0.3">
      <c r="A174" s="30">
        <f t="shared" si="31"/>
        <v>157</v>
      </c>
      <c r="B174" s="14" t="s">
        <v>101</v>
      </c>
      <c r="C174" s="14" t="s">
        <v>274</v>
      </c>
      <c r="D174" s="18">
        <f>+'B-10 2026'!P174</f>
        <v>149.61980531217202</v>
      </c>
      <c r="E174" s="18">
        <v>149.77953698904955</v>
      </c>
      <c r="F174" s="18">
        <v>149.9392686659271</v>
      </c>
      <c r="G174" s="18">
        <v>150.09900034280369</v>
      </c>
      <c r="H174" s="18">
        <v>150.25873201968125</v>
      </c>
      <c r="I174" s="18">
        <v>150.4184636965588</v>
      </c>
      <c r="J174" s="18">
        <v>150.57819537343536</v>
      </c>
      <c r="K174" s="18">
        <v>150.73792705031295</v>
      </c>
      <c r="L174" s="18">
        <v>150.89765872718951</v>
      </c>
      <c r="M174" s="18">
        <v>151.05739040406706</v>
      </c>
      <c r="N174" s="18">
        <v>151.21712208094462</v>
      </c>
      <c r="O174" s="18">
        <v>151.37685375782118</v>
      </c>
      <c r="P174" s="18">
        <v>151.53658543469876</v>
      </c>
      <c r="Q174" s="18">
        <v>150.57819537343551</v>
      </c>
    </row>
    <row r="175" spans="1:17" x14ac:dyDescent="0.3">
      <c r="A175" s="30">
        <f t="shared" si="31"/>
        <v>158</v>
      </c>
      <c r="B175" s="14" t="s">
        <v>102</v>
      </c>
      <c r="C175" s="14" t="s">
        <v>275</v>
      </c>
      <c r="D175" s="18">
        <f>+'B-10 2026'!P175</f>
        <v>151.37733558188398</v>
      </c>
      <c r="E175" s="18">
        <v>151.43942246876074</v>
      </c>
      <c r="F175" s="18">
        <v>151.50150935563747</v>
      </c>
      <c r="G175" s="18">
        <v>151.56359624251525</v>
      </c>
      <c r="H175" s="18">
        <v>151.62568312939197</v>
      </c>
      <c r="I175" s="18">
        <v>151.68777001626873</v>
      </c>
      <c r="J175" s="18">
        <v>151.74985690314548</v>
      </c>
      <c r="K175" s="18">
        <v>151.81194379002221</v>
      </c>
      <c r="L175" s="18">
        <v>151.87403067689999</v>
      </c>
      <c r="M175" s="18">
        <v>151.93611756377672</v>
      </c>
      <c r="N175" s="18">
        <v>151.99820445065347</v>
      </c>
      <c r="O175" s="18">
        <v>152.06029133753026</v>
      </c>
      <c r="P175" s="18">
        <v>152.12237822440702</v>
      </c>
      <c r="Q175" s="18">
        <v>151.74985690314563</v>
      </c>
    </row>
    <row r="176" spans="1:17" x14ac:dyDescent="0.3">
      <c r="A176" s="30">
        <f t="shared" si="31"/>
        <v>159</v>
      </c>
      <c r="B176" s="14" t="s">
        <v>103</v>
      </c>
      <c r="C176" s="14" t="s">
        <v>276</v>
      </c>
      <c r="D176" s="18">
        <f>+'B-10 2026'!P176</f>
        <v>9078.797628295586</v>
      </c>
      <c r="E176" s="18">
        <v>9191.4572655706615</v>
      </c>
      <c r="F176" s="18">
        <v>9304.116902845728</v>
      </c>
      <c r="G176" s="18">
        <v>9416.7765401208035</v>
      </c>
      <c r="H176" s="18">
        <v>9529.4361773958699</v>
      </c>
      <c r="I176" s="18">
        <v>9642.0958146709454</v>
      </c>
      <c r="J176" s="18">
        <v>9754.7554519460118</v>
      </c>
      <c r="K176" s="18">
        <v>9867.4150892210764</v>
      </c>
      <c r="L176" s="18">
        <v>9980.0747264961519</v>
      </c>
      <c r="M176" s="18">
        <v>10092.73436377122</v>
      </c>
      <c r="N176" s="18">
        <v>10205.394001046294</v>
      </c>
      <c r="O176" s="18">
        <v>10318.05363832136</v>
      </c>
      <c r="P176" s="18">
        <v>10430.713275596436</v>
      </c>
      <c r="Q176" s="18">
        <v>9754.7554519460118</v>
      </c>
    </row>
    <row r="177" spans="1:17" x14ac:dyDescent="0.3">
      <c r="A177" s="30">
        <f t="shared" si="31"/>
        <v>160</v>
      </c>
      <c r="B177" s="14" t="s">
        <v>104</v>
      </c>
      <c r="C177" s="14" t="s">
        <v>277</v>
      </c>
      <c r="D177" s="18">
        <f>+'B-10 2026'!P177</f>
        <v>2215.4763902000936</v>
      </c>
      <c r="E177" s="18">
        <v>2224.9293252885032</v>
      </c>
      <c r="F177" s="18">
        <v>2234.3822603769127</v>
      </c>
      <c r="G177" s="18">
        <v>2243.8351954653217</v>
      </c>
      <c r="H177" s="18">
        <v>2252.8903014151206</v>
      </c>
      <c r="I177" s="18">
        <v>2253.9052822262993</v>
      </c>
      <c r="J177" s="18">
        <v>2254.9202630374889</v>
      </c>
      <c r="K177" s="18">
        <v>2255.9352438486676</v>
      </c>
      <c r="L177" s="18">
        <v>2256.9502246598472</v>
      </c>
      <c r="M177" s="18">
        <v>2257.9652054710264</v>
      </c>
      <c r="N177" s="18">
        <v>2258.9801862822151</v>
      </c>
      <c r="O177" s="18">
        <v>2259.9951670933942</v>
      </c>
      <c r="P177" s="18">
        <v>2261.0101479045734</v>
      </c>
      <c r="Q177" s="18">
        <v>2248.5519379438051</v>
      </c>
    </row>
    <row r="178" spans="1:17" x14ac:dyDescent="0.3">
      <c r="A178" s="30">
        <f t="shared" si="31"/>
        <v>161</v>
      </c>
      <c r="B178" s="14" t="s">
        <v>105</v>
      </c>
      <c r="C178" s="14" t="s">
        <v>278</v>
      </c>
      <c r="D178" s="18">
        <f>+'B-10 2026'!P178</f>
        <v>193.756419531999</v>
      </c>
      <c r="E178" s="18">
        <v>194.52977169093649</v>
      </c>
      <c r="F178" s="18">
        <v>195.30126051654099</v>
      </c>
      <c r="G178" s="18">
        <v>196.0708860088115</v>
      </c>
      <c r="H178" s="18">
        <v>196.838648167749</v>
      </c>
      <c r="I178" s="18">
        <v>197.60454699335352</v>
      </c>
      <c r="J178" s="18">
        <v>198.36858248562402</v>
      </c>
      <c r="K178" s="18">
        <v>199.13075464456151</v>
      </c>
      <c r="L178" s="18">
        <v>199.89106347016599</v>
      </c>
      <c r="M178" s="18">
        <v>200.64950896243653</v>
      </c>
      <c r="N178" s="18">
        <v>201.406091121374</v>
      </c>
      <c r="O178" s="18">
        <v>202.16080994697853</v>
      </c>
      <c r="P178" s="18">
        <v>202.91366543924903</v>
      </c>
      <c r="Q178" s="18">
        <v>198.35553915229079</v>
      </c>
    </row>
    <row r="179" spans="1:17" x14ac:dyDescent="0.3">
      <c r="A179" s="30">
        <f t="shared" si="31"/>
        <v>162</v>
      </c>
      <c r="B179" s="14" t="s">
        <v>106</v>
      </c>
      <c r="C179" s="14" t="s">
        <v>279</v>
      </c>
      <c r="D179" s="18">
        <f>+'B-10 2026'!P179</f>
        <v>790.67423302984696</v>
      </c>
      <c r="E179" s="18">
        <v>812.59208722514097</v>
      </c>
      <c r="F179" s="18">
        <v>834.50994142043498</v>
      </c>
      <c r="G179" s="18">
        <v>856.42779561572911</v>
      </c>
      <c r="H179" s="18">
        <v>878.34564981102289</v>
      </c>
      <c r="I179" s="18">
        <v>900.26350400631702</v>
      </c>
      <c r="J179" s="18">
        <v>922.1813582016099</v>
      </c>
      <c r="K179" s="18">
        <v>944.09921239690402</v>
      </c>
      <c r="L179" s="18">
        <v>966.01706659219803</v>
      </c>
      <c r="M179" s="18">
        <v>987.93492078749205</v>
      </c>
      <c r="N179" s="18">
        <v>1009.85277498278</v>
      </c>
      <c r="O179" s="18">
        <v>1031.7706291780801</v>
      </c>
      <c r="P179" s="18">
        <v>1053.68848337337</v>
      </c>
      <c r="Q179" s="18">
        <v>922.18135820160978</v>
      </c>
    </row>
    <row r="180" spans="1:17" x14ac:dyDescent="0.3">
      <c r="A180" s="30">
        <f t="shared" si="31"/>
        <v>163</v>
      </c>
      <c r="B180" s="14" t="s">
        <v>769</v>
      </c>
      <c r="C180" s="14"/>
      <c r="D180" s="32">
        <f>SUM(D174:D179)</f>
        <v>12579.701811951583</v>
      </c>
      <c r="E180" s="32">
        <f t="shared" ref="E180:O180" si="40">SUM(E174:E179)</f>
        <v>12724.727409233054</v>
      </c>
      <c r="F180" s="32">
        <f t="shared" si="40"/>
        <v>12869.75114318118</v>
      </c>
      <c r="G180" s="32">
        <f t="shared" si="40"/>
        <v>13014.773013795984</v>
      </c>
      <c r="H180" s="32">
        <f t="shared" si="40"/>
        <v>13159.395191938836</v>
      </c>
      <c r="I180" s="32">
        <f t="shared" si="40"/>
        <v>13295.975381609745</v>
      </c>
      <c r="J180" s="32">
        <f t="shared" si="40"/>
        <v>13432.553707947314</v>
      </c>
      <c r="K180" s="32">
        <f t="shared" si="40"/>
        <v>13569.130170951546</v>
      </c>
      <c r="L180" s="32">
        <f t="shared" si="40"/>
        <v>13705.704770622453</v>
      </c>
      <c r="M180" s="32">
        <f t="shared" si="40"/>
        <v>13842.277506960017</v>
      </c>
      <c r="N180" s="32">
        <f t="shared" si="40"/>
        <v>13978.848379964262</v>
      </c>
      <c r="O180" s="32">
        <f t="shared" si="40"/>
        <v>14115.417389635162</v>
      </c>
      <c r="P180" s="32">
        <f t="shared" ref="P180:Q180" si="41">SUM(P174:P179)</f>
        <v>14251.984535972733</v>
      </c>
      <c r="Q180" s="32">
        <f t="shared" si="41"/>
        <v>13426.172339520299</v>
      </c>
    </row>
    <row r="181" spans="1:17" x14ac:dyDescent="0.3">
      <c r="A181" s="30">
        <f t="shared" si="31"/>
        <v>164</v>
      </c>
      <c r="B181" s="14"/>
      <c r="C181" s="1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</row>
    <row r="182" spans="1:17" x14ac:dyDescent="0.3">
      <c r="A182" s="30">
        <f t="shared" si="31"/>
        <v>165</v>
      </c>
      <c r="B182" s="14" t="s">
        <v>107</v>
      </c>
      <c r="C182" s="14" t="s">
        <v>274</v>
      </c>
      <c r="D182" s="18">
        <f>+'B-10 2026'!P182</f>
        <v>1945.3212599999999</v>
      </c>
      <c r="E182" s="18">
        <v>1945.4712862499998</v>
      </c>
      <c r="F182" s="18">
        <v>1945.6213124999999</v>
      </c>
      <c r="G182" s="18">
        <v>1945.77133875</v>
      </c>
      <c r="H182" s="18">
        <v>1945.9213649999999</v>
      </c>
      <c r="I182" s="18">
        <v>1946.07139125</v>
      </c>
      <c r="J182" s="18">
        <v>1946.2214174999999</v>
      </c>
      <c r="K182" s="18">
        <v>1946.37144375</v>
      </c>
      <c r="L182" s="18">
        <v>1946.5214699999999</v>
      </c>
      <c r="M182" s="18">
        <v>1946.67149625</v>
      </c>
      <c r="N182" s="18">
        <v>1946.8215224999999</v>
      </c>
      <c r="O182" s="18">
        <v>1946.97154875</v>
      </c>
      <c r="P182" s="18">
        <v>1947.1215749999999</v>
      </c>
      <c r="Q182" s="18">
        <v>1946.2214174999999</v>
      </c>
    </row>
    <row r="183" spans="1:17" x14ac:dyDescent="0.3">
      <c r="A183" s="30">
        <f t="shared" si="31"/>
        <v>166</v>
      </c>
      <c r="B183" s="14" t="s">
        <v>108</v>
      </c>
      <c r="C183" s="14" t="s">
        <v>275</v>
      </c>
      <c r="D183" s="18">
        <f>+'B-10 2026'!P183</f>
        <v>1945.4671599999999</v>
      </c>
      <c r="E183" s="18">
        <v>1945.73897583333</v>
      </c>
      <c r="F183" s="18">
        <v>1946.01079166666</v>
      </c>
      <c r="G183" s="18">
        <v>1946.2826074999998</v>
      </c>
      <c r="H183" s="18">
        <v>1946.5544233333301</v>
      </c>
      <c r="I183" s="18">
        <v>1946.8262391666599</v>
      </c>
      <c r="J183" s="18">
        <v>1947.0980549999999</v>
      </c>
      <c r="K183" s="18">
        <v>1947.3698708333302</v>
      </c>
      <c r="L183" s="18">
        <v>1947.64168666666</v>
      </c>
      <c r="M183" s="18">
        <v>1947.9135025</v>
      </c>
      <c r="N183" s="18">
        <v>1948.1853183333301</v>
      </c>
      <c r="O183" s="18">
        <v>1948.4571341666601</v>
      </c>
      <c r="P183" s="18">
        <v>1948.7289499999999</v>
      </c>
      <c r="Q183" s="18">
        <v>1947.098054999997</v>
      </c>
    </row>
    <row r="184" spans="1:17" x14ac:dyDescent="0.3">
      <c r="A184" s="30">
        <f t="shared" si="31"/>
        <v>167</v>
      </c>
      <c r="B184" s="14" t="s">
        <v>109</v>
      </c>
      <c r="C184" s="14" t="s">
        <v>276</v>
      </c>
      <c r="D184" s="18">
        <f>+'B-10 2026'!P184</f>
        <v>10439.513560000001</v>
      </c>
      <c r="E184" s="18">
        <v>10460.9588425</v>
      </c>
      <c r="F184" s="18">
        <v>10482.404124999999</v>
      </c>
      <c r="G184" s="18">
        <v>10503.8494075</v>
      </c>
      <c r="H184" s="18">
        <v>10525.294689999999</v>
      </c>
      <c r="I184" s="18">
        <v>10546.7399725</v>
      </c>
      <c r="J184" s="18">
        <v>10568.185255</v>
      </c>
      <c r="K184" s="18">
        <v>10589.630537499999</v>
      </c>
      <c r="L184" s="18">
        <v>10611.07582</v>
      </c>
      <c r="M184" s="18">
        <v>10632.521102499999</v>
      </c>
      <c r="N184" s="18">
        <v>10653.966385</v>
      </c>
      <c r="O184" s="18">
        <v>10675.4116675</v>
      </c>
      <c r="P184" s="18">
        <v>10696.856949999999</v>
      </c>
      <c r="Q184" s="18">
        <v>10568.185255</v>
      </c>
    </row>
    <row r="185" spans="1:17" x14ac:dyDescent="0.3">
      <c r="A185" s="30">
        <f t="shared" si="31"/>
        <v>168</v>
      </c>
      <c r="B185" s="14" t="s">
        <v>110</v>
      </c>
      <c r="C185" s="14" t="s">
        <v>277</v>
      </c>
      <c r="D185" s="18">
        <f>+'B-10 2026'!P185</f>
        <v>3921.2127999999998</v>
      </c>
      <c r="E185" s="18">
        <v>3921.7647333333302</v>
      </c>
      <c r="F185" s="18">
        <v>3922.3166666666598</v>
      </c>
      <c r="G185" s="18">
        <v>3922.8686000000002</v>
      </c>
      <c r="H185" s="18">
        <v>3923.4205333333298</v>
      </c>
      <c r="I185" s="18">
        <v>3923.9724666666598</v>
      </c>
      <c r="J185" s="18">
        <v>3924.5243999999998</v>
      </c>
      <c r="K185" s="18">
        <v>3925.0763333333302</v>
      </c>
      <c r="L185" s="18">
        <v>3925.6282666666602</v>
      </c>
      <c r="M185" s="18">
        <v>3926.1802000000002</v>
      </c>
      <c r="N185" s="18">
        <v>3926.7321333333302</v>
      </c>
      <c r="O185" s="18">
        <v>3927.2840666666598</v>
      </c>
      <c r="P185" s="18">
        <v>3927.8359999999998</v>
      </c>
      <c r="Q185" s="18">
        <v>3924.5243999999971</v>
      </c>
    </row>
    <row r="186" spans="1:17" x14ac:dyDescent="0.3">
      <c r="A186" s="30">
        <f t="shared" si="31"/>
        <v>169</v>
      </c>
      <c r="B186" s="14" t="s">
        <v>111</v>
      </c>
      <c r="C186" s="14" t="s">
        <v>278</v>
      </c>
      <c r="D186" s="18">
        <f>+'B-10 2026'!P186</f>
        <v>1252.05358156435</v>
      </c>
      <c r="E186" s="18">
        <v>1263.1347758316801</v>
      </c>
      <c r="F186" s="18">
        <v>1274.2159700990001</v>
      </c>
      <c r="G186" s="18">
        <v>1285.29716436633</v>
      </c>
      <c r="H186" s="18">
        <v>1296.3783586336599</v>
      </c>
      <c r="I186" s="18">
        <v>1307.45955290098</v>
      </c>
      <c r="J186" s="18">
        <v>1318.54074716831</v>
      </c>
      <c r="K186" s="18">
        <v>1329.6219414356399</v>
      </c>
      <c r="L186" s="18">
        <v>1340.70313570297</v>
      </c>
      <c r="M186" s="18">
        <v>1351.7843299702899</v>
      </c>
      <c r="N186" s="18">
        <v>1362.8655242376199</v>
      </c>
      <c r="O186" s="18">
        <v>1373.94671850495</v>
      </c>
      <c r="P186" s="18">
        <v>1385.0279127722699</v>
      </c>
      <c r="Q186" s="18">
        <v>1318.5407471683116</v>
      </c>
    </row>
    <row r="187" spans="1:17" x14ac:dyDescent="0.3">
      <c r="A187" s="30">
        <f t="shared" si="31"/>
        <v>170</v>
      </c>
      <c r="B187" s="14" t="s">
        <v>112</v>
      </c>
      <c r="C187" s="14" t="s">
        <v>279</v>
      </c>
      <c r="D187" s="18">
        <f>+'B-10 2026'!P187</f>
        <v>582.78517281045902</v>
      </c>
      <c r="E187" s="18">
        <v>586.03445333333502</v>
      </c>
      <c r="F187" s="18">
        <v>585.95995833333495</v>
      </c>
      <c r="G187" s="18">
        <v>585.88543500000208</v>
      </c>
      <c r="H187" s="18">
        <v>585.81088333333503</v>
      </c>
      <c r="I187" s="18">
        <v>585.73630333333494</v>
      </c>
      <c r="J187" s="18">
        <v>585.66169500000206</v>
      </c>
      <c r="K187" s="18">
        <v>585.58705833333499</v>
      </c>
      <c r="L187" s="18">
        <v>585.51239333333501</v>
      </c>
      <c r="M187" s="18">
        <v>585.437700000002</v>
      </c>
      <c r="N187" s="18">
        <v>585.36297833333504</v>
      </c>
      <c r="O187" s="18">
        <v>585.28822833333504</v>
      </c>
      <c r="P187" s="18">
        <v>585.21345000000201</v>
      </c>
      <c r="Q187" s="18">
        <v>585.40582380593446</v>
      </c>
    </row>
    <row r="188" spans="1:17" x14ac:dyDescent="0.3">
      <c r="A188" s="30">
        <f t="shared" si="31"/>
        <v>171</v>
      </c>
      <c r="B188" s="14" t="s">
        <v>113</v>
      </c>
      <c r="C188" s="14" t="s">
        <v>279</v>
      </c>
      <c r="D188" s="18">
        <f>+'B-10 2026'!P188</f>
        <v>21.33</v>
      </c>
      <c r="E188" s="18">
        <v>21.33</v>
      </c>
      <c r="F188" s="18">
        <v>21.33</v>
      </c>
      <c r="G188" s="18">
        <v>21.33</v>
      </c>
      <c r="H188" s="18">
        <v>21.33</v>
      </c>
      <c r="I188" s="18">
        <v>21.33</v>
      </c>
      <c r="J188" s="18">
        <v>21.33</v>
      </c>
      <c r="K188" s="18">
        <v>21.33</v>
      </c>
      <c r="L188" s="18">
        <v>21.33</v>
      </c>
      <c r="M188" s="18">
        <v>21.33</v>
      </c>
      <c r="N188" s="18">
        <v>21.33</v>
      </c>
      <c r="O188" s="18">
        <v>21.33</v>
      </c>
      <c r="P188" s="18">
        <v>21.33</v>
      </c>
      <c r="Q188" s="18">
        <v>21.329999999999991</v>
      </c>
    </row>
    <row r="189" spans="1:17" x14ac:dyDescent="0.3">
      <c r="A189" s="30">
        <f t="shared" si="31"/>
        <v>172</v>
      </c>
      <c r="B189" s="14" t="s">
        <v>770</v>
      </c>
      <c r="C189" s="14"/>
      <c r="D189" s="32">
        <f>SUM(D182:D188)</f>
        <v>20107.68353437481</v>
      </c>
      <c r="E189" s="32">
        <f t="shared" ref="E189:O189" si="42">SUM(E182:E188)</f>
        <v>20144.433067081678</v>
      </c>
      <c r="F189" s="32">
        <f t="shared" si="42"/>
        <v>20177.858824265659</v>
      </c>
      <c r="G189" s="32">
        <f t="shared" si="42"/>
        <v>20211.284553116337</v>
      </c>
      <c r="H189" s="32">
        <f t="shared" si="42"/>
        <v>20244.710253633657</v>
      </c>
      <c r="I189" s="32">
        <f t="shared" si="42"/>
        <v>20278.135925817634</v>
      </c>
      <c r="J189" s="32">
        <f t="shared" si="42"/>
        <v>20311.561569668313</v>
      </c>
      <c r="K189" s="32">
        <f t="shared" si="42"/>
        <v>20344.987185185633</v>
      </c>
      <c r="L189" s="32">
        <f t="shared" si="42"/>
        <v>20378.412772369626</v>
      </c>
      <c r="M189" s="32">
        <f t="shared" si="42"/>
        <v>20411.838331220293</v>
      </c>
      <c r="N189" s="32">
        <f t="shared" si="42"/>
        <v>20445.263861737614</v>
      </c>
      <c r="O189" s="32">
        <f t="shared" si="42"/>
        <v>20478.689363921607</v>
      </c>
      <c r="P189" s="32">
        <f t="shared" ref="P189:Q189" si="43">SUM(P182:P188)</f>
        <v>20512.114837772275</v>
      </c>
      <c r="Q189" s="32">
        <f t="shared" si="43"/>
        <v>20311.30569847424</v>
      </c>
    </row>
    <row r="190" spans="1:17" x14ac:dyDescent="0.3">
      <c r="A190" s="30">
        <f t="shared" si="31"/>
        <v>173</v>
      </c>
      <c r="B190" s="14"/>
      <c r="C190" s="14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</row>
    <row r="191" spans="1:17" x14ac:dyDescent="0.3">
      <c r="A191" s="30">
        <f t="shared" si="31"/>
        <v>174</v>
      </c>
      <c r="B191" s="15" t="s">
        <v>114</v>
      </c>
      <c r="C191" s="15" t="s">
        <v>274</v>
      </c>
      <c r="D191" s="18">
        <f>+'B-10 2026'!P191</f>
        <v>3459.3533683498399</v>
      </c>
      <c r="E191" s="18">
        <v>3459.4621757680488</v>
      </c>
      <c r="F191" s="18">
        <v>3459.5665634882494</v>
      </c>
      <c r="G191" s="18">
        <v>3455.3325315104184</v>
      </c>
      <c r="H191" s="18">
        <v>3451.0040798345767</v>
      </c>
      <c r="I191" s="18">
        <v>3445.8462084607063</v>
      </c>
      <c r="J191" s="18">
        <v>3443.327917388825</v>
      </c>
      <c r="K191" s="18">
        <v>3445.7132066189138</v>
      </c>
      <c r="L191" s="18">
        <v>3447.5240761509936</v>
      </c>
      <c r="M191" s="18">
        <v>3446.8905259850421</v>
      </c>
      <c r="N191" s="18">
        <v>3446.2525561210809</v>
      </c>
      <c r="O191" s="18">
        <v>3442.0261665590997</v>
      </c>
      <c r="P191" s="18">
        <v>3444.5283572990897</v>
      </c>
      <c r="Q191" s="18">
        <v>3449.7559795026832</v>
      </c>
    </row>
    <row r="192" spans="1:17" x14ac:dyDescent="0.3">
      <c r="A192" s="30">
        <f t="shared" si="31"/>
        <v>175</v>
      </c>
      <c r="B192" s="15" t="s">
        <v>115</v>
      </c>
      <c r="C192" s="15" t="s">
        <v>275</v>
      </c>
      <c r="D192" s="18">
        <f>+'B-10 2026'!P192</f>
        <v>-234.826198427051</v>
      </c>
      <c r="E192" s="18">
        <v>-235.78174712645901</v>
      </c>
      <c r="F192" s="18">
        <v>-236.737295825866</v>
      </c>
      <c r="G192" s="18">
        <v>-242.896844525273</v>
      </c>
      <c r="H192" s="18">
        <v>-249.16439322468</v>
      </c>
      <c r="I192" s="18">
        <v>-256.42294192408701</v>
      </c>
      <c r="J192" s="18">
        <v>-260.50549062349398</v>
      </c>
      <c r="K192" s="18">
        <v>-258.69503932290098</v>
      </c>
      <c r="L192" s="18">
        <v>-257.56858802230801</v>
      </c>
      <c r="M192" s="18">
        <v>-260.77913672171502</v>
      </c>
      <c r="N192" s="18">
        <v>-263.98968542112203</v>
      </c>
      <c r="O192" s="18">
        <v>-272.88123412052903</v>
      </c>
      <c r="P192" s="18">
        <v>-270.90378281993696</v>
      </c>
      <c r="Q192" s="18">
        <v>-253.93479831580169</v>
      </c>
    </row>
    <row r="193" spans="1:17" x14ac:dyDescent="0.3">
      <c r="A193" s="30">
        <f t="shared" si="31"/>
        <v>176</v>
      </c>
      <c r="B193" s="15" t="s">
        <v>116</v>
      </c>
      <c r="C193" s="15" t="s">
        <v>275</v>
      </c>
      <c r="D193" s="18">
        <f>+'B-10 2026'!P193</f>
        <v>5886.4624839999797</v>
      </c>
      <c r="E193" s="18">
        <v>5872.3204839999798</v>
      </c>
      <c r="F193" s="18">
        <v>5858.1777624999795</v>
      </c>
      <c r="G193" s="18">
        <v>5844.0343194999796</v>
      </c>
      <c r="H193" s="18">
        <v>5829.89015499998</v>
      </c>
      <c r="I193" s="18">
        <v>5815.74526899998</v>
      </c>
      <c r="J193" s="18">
        <v>5801.5996614999804</v>
      </c>
      <c r="K193" s="18">
        <v>5787.4533324999802</v>
      </c>
      <c r="L193" s="18">
        <v>5773.3062819999805</v>
      </c>
      <c r="M193" s="18">
        <v>5759.1585099999802</v>
      </c>
      <c r="N193" s="18">
        <v>5745.0100164999803</v>
      </c>
      <c r="O193" s="18">
        <v>5730.86080149998</v>
      </c>
      <c r="P193" s="18">
        <v>5716.71086499998</v>
      </c>
      <c r="Q193" s="18">
        <v>5801.5946109999804</v>
      </c>
    </row>
    <row r="194" spans="1:17" x14ac:dyDescent="0.3">
      <c r="A194" s="30">
        <f t="shared" si="31"/>
        <v>177</v>
      </c>
      <c r="B194" s="15" t="s">
        <v>117</v>
      </c>
      <c r="C194" s="15" t="s">
        <v>276</v>
      </c>
      <c r="D194" s="18">
        <f>+'B-10 2026'!P194</f>
        <v>62461.027364052345</v>
      </c>
      <c r="E194" s="18">
        <v>62486.950652766616</v>
      </c>
      <c r="F194" s="18">
        <v>62512.872728147493</v>
      </c>
      <c r="G194" s="18">
        <v>62480.880590195164</v>
      </c>
      <c r="H194" s="18">
        <v>62447.687238909428</v>
      </c>
      <c r="I194" s="18">
        <v>62403.465674290303</v>
      </c>
      <c r="J194" s="18">
        <v>62394.577896337971</v>
      </c>
      <c r="K194" s="18">
        <v>62451.269905052242</v>
      </c>
      <c r="L194" s="18">
        <v>62500.34470043311</v>
      </c>
      <c r="M194" s="18">
        <v>62545.62728248068</v>
      </c>
      <c r="N194" s="18">
        <v>62590.90865119495</v>
      </c>
      <c r="O194" s="18">
        <v>62616.455806575919</v>
      </c>
      <c r="P194" s="18">
        <v>62674.997748623493</v>
      </c>
      <c r="Q194" s="18">
        <v>62505.158941466136</v>
      </c>
    </row>
    <row r="195" spans="1:17" x14ac:dyDescent="0.3">
      <c r="A195" s="30">
        <f t="shared" si="31"/>
        <v>178</v>
      </c>
      <c r="B195" s="15" t="s">
        <v>118</v>
      </c>
      <c r="C195" s="15" t="s">
        <v>276</v>
      </c>
      <c r="D195" s="18">
        <f>+'B-10 2026'!P195</f>
        <v>-4484.3132551488507</v>
      </c>
      <c r="E195" s="18">
        <v>-4484.3132551488507</v>
      </c>
      <c r="F195" s="18">
        <v>-4484.3132551488507</v>
      </c>
      <c r="G195" s="18">
        <v>-4484.3132551488507</v>
      </c>
      <c r="H195" s="18">
        <v>-4484.3132551488507</v>
      </c>
      <c r="I195" s="18">
        <v>-4484.3132551488507</v>
      </c>
      <c r="J195" s="18">
        <v>-4484.3132551488507</v>
      </c>
      <c r="K195" s="18">
        <v>-4484.3132551488507</v>
      </c>
      <c r="L195" s="18">
        <v>-4484.3132551488507</v>
      </c>
      <c r="M195" s="18">
        <v>-4484.3132551488507</v>
      </c>
      <c r="N195" s="18">
        <v>-4484.3132551488507</v>
      </c>
      <c r="O195" s="18">
        <v>-4484.3132551488507</v>
      </c>
      <c r="P195" s="18">
        <v>-4484.3132551488507</v>
      </c>
      <c r="Q195" s="18">
        <v>-4484.3132551488516</v>
      </c>
    </row>
    <row r="196" spans="1:17" x14ac:dyDescent="0.3">
      <c r="A196" s="30">
        <f t="shared" si="31"/>
        <v>179</v>
      </c>
      <c r="B196" s="15" t="s">
        <v>119</v>
      </c>
      <c r="C196" s="15" t="s">
        <v>277</v>
      </c>
      <c r="D196" s="18">
        <f>+'B-10 2026'!P196</f>
        <v>17344.343191285428</v>
      </c>
      <c r="E196" s="18">
        <v>17350.597802379802</v>
      </c>
      <c r="F196" s="18">
        <v>17356.852413474175</v>
      </c>
      <c r="G196" s="18">
        <v>17348.16102456845</v>
      </c>
      <c r="H196" s="18">
        <v>17339.159635662829</v>
      </c>
      <c r="I196" s="18">
        <v>17327.312246757199</v>
      </c>
      <c r="J196" s="18">
        <v>17324.584857851576</v>
      </c>
      <c r="K196" s="18">
        <v>17338.78246894585</v>
      </c>
      <c r="L196" s="18">
        <v>17351.014080040222</v>
      </c>
      <c r="M196" s="18">
        <v>17361.731691134599</v>
      </c>
      <c r="N196" s="18">
        <v>17372.449302228975</v>
      </c>
      <c r="O196" s="18">
        <v>17377.550913323244</v>
      </c>
      <c r="P196" s="18">
        <v>17392.22752441762</v>
      </c>
      <c r="Q196" s="18">
        <v>17352.674396313076</v>
      </c>
    </row>
    <row r="197" spans="1:17" x14ac:dyDescent="0.3">
      <c r="A197" s="30">
        <f t="shared" si="31"/>
        <v>180</v>
      </c>
      <c r="B197" s="15" t="s">
        <v>120</v>
      </c>
      <c r="C197" s="15" t="s">
        <v>278</v>
      </c>
      <c r="D197" s="18">
        <f>+'B-10 2026'!P197</f>
        <v>4440.08079894814</v>
      </c>
      <c r="E197" s="18">
        <v>4442.6189245937512</v>
      </c>
      <c r="F197" s="18">
        <v>4445.1554708878621</v>
      </c>
      <c r="G197" s="18">
        <v>4442.5574378305037</v>
      </c>
      <c r="H197" s="18">
        <v>4439.8508254216549</v>
      </c>
      <c r="I197" s="18">
        <v>4436.1656336613169</v>
      </c>
      <c r="J197" s="18">
        <v>4435.610862549499</v>
      </c>
      <c r="K197" s="18">
        <v>4440.8665120861888</v>
      </c>
      <c r="L197" s="18">
        <v>4445.4455822713999</v>
      </c>
      <c r="M197" s="18">
        <v>4447.3450731051207</v>
      </c>
      <c r="N197" s="18">
        <v>4449.242984587353</v>
      </c>
      <c r="O197" s="18">
        <v>4447.1003167181134</v>
      </c>
      <c r="P197" s="18">
        <v>4452.513069497375</v>
      </c>
      <c r="Q197" s="18">
        <v>4443.4271917044834</v>
      </c>
    </row>
    <row r="198" spans="1:17" x14ac:dyDescent="0.3">
      <c r="A198" s="30">
        <f t="shared" si="31"/>
        <v>181</v>
      </c>
      <c r="B198" s="15" t="s">
        <v>121</v>
      </c>
      <c r="C198" s="15" t="s">
        <v>279</v>
      </c>
      <c r="D198" s="18">
        <f>+'B-10 2026'!P198</f>
        <v>734.56373066228707</v>
      </c>
      <c r="E198" s="18">
        <v>733.93760508052344</v>
      </c>
      <c r="F198" s="18">
        <v>733.31148162294187</v>
      </c>
      <c r="G198" s="18">
        <v>731.83836028954329</v>
      </c>
      <c r="H198" s="18">
        <v>730.34824108032763</v>
      </c>
      <c r="I198" s="18">
        <v>728.69712399529624</v>
      </c>
      <c r="J198" s="18">
        <v>727.56200903444653</v>
      </c>
      <c r="K198" s="18">
        <v>727.38589619778088</v>
      </c>
      <c r="L198" s="18">
        <v>727.09878548529719</v>
      </c>
      <c r="M198" s="18">
        <v>726.24667689699663</v>
      </c>
      <c r="N198" s="18">
        <v>725.39457043288007</v>
      </c>
      <c r="O198" s="18">
        <v>723.75546609294543</v>
      </c>
      <c r="P198" s="18">
        <v>723.60636387719387</v>
      </c>
      <c r="Q198" s="18">
        <v>728.74971621142004</v>
      </c>
    </row>
    <row r="199" spans="1:17" x14ac:dyDescent="0.3">
      <c r="A199" s="30">
        <f t="shared" si="31"/>
        <v>182</v>
      </c>
      <c r="B199" s="14" t="s">
        <v>771</v>
      </c>
      <c r="C199" s="14"/>
      <c r="D199" s="32">
        <f>SUM(D191:D198)</f>
        <v>89606.691483722112</v>
      </c>
      <c r="E199" s="32">
        <f t="shared" ref="E199:O199" si="44">SUM(E191:E198)</f>
        <v>89625.792642313419</v>
      </c>
      <c r="F199" s="32">
        <f t="shared" si="44"/>
        <v>89644.88586914599</v>
      </c>
      <c r="G199" s="32">
        <f t="shared" si="44"/>
        <v>89575.594164219932</v>
      </c>
      <c r="H199" s="32">
        <f t="shared" si="44"/>
        <v>89504.462527535259</v>
      </c>
      <c r="I199" s="32">
        <f t="shared" si="44"/>
        <v>89416.495959091873</v>
      </c>
      <c r="J199" s="32">
        <f t="shared" si="44"/>
        <v>89382.44445888995</v>
      </c>
      <c r="K199" s="32">
        <f t="shared" si="44"/>
        <v>89448.463026929196</v>
      </c>
      <c r="L199" s="32">
        <f t="shared" si="44"/>
        <v>89502.851663209847</v>
      </c>
      <c r="M199" s="32">
        <f t="shared" si="44"/>
        <v>89541.907367731852</v>
      </c>
      <c r="N199" s="32">
        <f t="shared" si="44"/>
        <v>89580.955140495251</v>
      </c>
      <c r="O199" s="32">
        <f t="shared" si="44"/>
        <v>89580.554981499925</v>
      </c>
      <c r="P199" s="32">
        <f t="shared" ref="P199:Q199" si="45">SUM(P191:P198)</f>
        <v>89649.366890745951</v>
      </c>
      <c r="Q199" s="32">
        <f t="shared" si="45"/>
        <v>89543.112782733107</v>
      </c>
    </row>
    <row r="200" spans="1:17" x14ac:dyDescent="0.3">
      <c r="A200" s="30">
        <f t="shared" si="31"/>
        <v>183</v>
      </c>
      <c r="B200" s="14"/>
      <c r="C200" s="14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</row>
    <row r="201" spans="1:17" x14ac:dyDescent="0.3">
      <c r="A201" s="30">
        <f t="shared" si="31"/>
        <v>184</v>
      </c>
      <c r="B201" s="15" t="s">
        <v>122</v>
      </c>
      <c r="C201" s="15" t="s">
        <v>274</v>
      </c>
      <c r="D201" s="18">
        <f>+'B-10 2026'!P201</f>
        <v>6153.8480319999699</v>
      </c>
      <c r="E201" s="18">
        <v>6152.0334246666407</v>
      </c>
      <c r="F201" s="18">
        <v>6150.21874999997</v>
      </c>
      <c r="G201" s="18">
        <v>6148.4040079999695</v>
      </c>
      <c r="H201" s="18">
        <v>6146.5891986666393</v>
      </c>
      <c r="I201" s="18">
        <v>6144.7743219999702</v>
      </c>
      <c r="J201" s="18">
        <v>6142.9593779999695</v>
      </c>
      <c r="K201" s="18">
        <v>6141.1443666666401</v>
      </c>
      <c r="L201" s="18">
        <v>6139.3292879999699</v>
      </c>
      <c r="M201" s="18">
        <v>6137.51414199997</v>
      </c>
      <c r="N201" s="18">
        <v>6135.6989286666403</v>
      </c>
      <c r="O201" s="18">
        <v>6133.88364799997</v>
      </c>
      <c r="P201" s="18">
        <v>6132.0682999999699</v>
      </c>
      <c r="Q201" s="18">
        <v>6142.9589066666376</v>
      </c>
    </row>
    <row r="202" spans="1:17" x14ac:dyDescent="0.3">
      <c r="A202" s="30">
        <f t="shared" si="31"/>
        <v>185</v>
      </c>
      <c r="B202" s="15" t="s">
        <v>123</v>
      </c>
      <c r="C202" s="15" t="s">
        <v>275</v>
      </c>
      <c r="D202" s="18">
        <f>+'B-10 2026'!P202</f>
        <v>8928.8471458529493</v>
      </c>
      <c r="E202" s="18">
        <v>8974.2314503529506</v>
      </c>
      <c r="F202" s="18">
        <v>9019.6077482941291</v>
      </c>
      <c r="G202" s="18">
        <v>9064.9760396764796</v>
      </c>
      <c r="H202" s="18">
        <v>9110.3363245000091</v>
      </c>
      <c r="I202" s="18">
        <v>9155.6886027647197</v>
      </c>
      <c r="J202" s="18">
        <v>9201.0328744706003</v>
      </c>
      <c r="K202" s="18">
        <v>9246.36913961766</v>
      </c>
      <c r="L202" s="18">
        <v>9291.6973982058898</v>
      </c>
      <c r="M202" s="18">
        <v>9337.0176502353006</v>
      </c>
      <c r="N202" s="18">
        <v>9382.3298957058905</v>
      </c>
      <c r="O202" s="18">
        <v>9427.6341346176596</v>
      </c>
      <c r="P202" s="18">
        <v>9472.9303669706005</v>
      </c>
      <c r="Q202" s="18">
        <v>9200.9768285588325</v>
      </c>
    </row>
    <row r="203" spans="1:17" x14ac:dyDescent="0.3">
      <c r="A203" s="30">
        <f t="shared" si="31"/>
        <v>186</v>
      </c>
      <c r="B203" s="15" t="s">
        <v>124</v>
      </c>
      <c r="C203" s="15" t="s">
        <v>276</v>
      </c>
      <c r="D203" s="18">
        <f>+'B-10 2026'!P203</f>
        <v>26563.040000000001</v>
      </c>
      <c r="E203" s="18">
        <v>26561.94</v>
      </c>
      <c r="F203" s="18">
        <v>26560.84</v>
      </c>
      <c r="G203" s="18">
        <v>26559.74</v>
      </c>
      <c r="H203" s="18">
        <v>26558.639999999999</v>
      </c>
      <c r="I203" s="18">
        <v>26557.54</v>
      </c>
      <c r="J203" s="18">
        <v>26556.44</v>
      </c>
      <c r="K203" s="18">
        <v>26555.34</v>
      </c>
      <c r="L203" s="18">
        <v>26554.240000000002</v>
      </c>
      <c r="M203" s="18">
        <v>26553.14</v>
      </c>
      <c r="N203" s="18">
        <v>26552.04</v>
      </c>
      <c r="O203" s="18">
        <v>26550.94</v>
      </c>
      <c r="P203" s="18">
        <v>26549.84</v>
      </c>
      <c r="Q203" s="18">
        <v>26556.440000000002</v>
      </c>
    </row>
    <row r="204" spans="1:17" x14ac:dyDescent="0.3">
      <c r="A204" s="30">
        <f t="shared" si="31"/>
        <v>187</v>
      </c>
      <c r="B204" s="15" t="s">
        <v>125</v>
      </c>
      <c r="C204" s="15" t="s">
        <v>277</v>
      </c>
      <c r="D204" s="18">
        <f>+'B-10 2026'!P204</f>
        <v>7877.5399519999992</v>
      </c>
      <c r="E204" s="18">
        <v>7878.3268259999904</v>
      </c>
      <c r="F204" s="18">
        <v>7879.1136999999999</v>
      </c>
      <c r="G204" s="18">
        <v>7879.9005740000002</v>
      </c>
      <c r="H204" s="18">
        <v>7880.6874479999997</v>
      </c>
      <c r="I204" s="18">
        <v>7881.474322</v>
      </c>
      <c r="J204" s="18">
        <v>7882.2611959999904</v>
      </c>
      <c r="K204" s="18">
        <v>7883.0480699999898</v>
      </c>
      <c r="L204" s="18">
        <v>7883.8349440000002</v>
      </c>
      <c r="M204" s="18">
        <v>7884.6218179999996</v>
      </c>
      <c r="N204" s="18">
        <v>7885.408692</v>
      </c>
      <c r="O204" s="18">
        <v>7886.1955659999994</v>
      </c>
      <c r="P204" s="18">
        <v>7886.9824399999898</v>
      </c>
      <c r="Q204" s="18">
        <v>7882.2611959999967</v>
      </c>
    </row>
    <row r="205" spans="1:17" x14ac:dyDescent="0.3">
      <c r="A205" s="30">
        <f t="shared" si="31"/>
        <v>188</v>
      </c>
      <c r="B205" s="15" t="s">
        <v>126</v>
      </c>
      <c r="C205" s="15" t="s">
        <v>278</v>
      </c>
      <c r="D205" s="18">
        <f>+'B-10 2026'!P205</f>
        <v>6926.9176600000101</v>
      </c>
      <c r="E205" s="18">
        <v>6925.3878366666795</v>
      </c>
      <c r="F205" s="18">
        <v>6923.8579375000099</v>
      </c>
      <c r="G205" s="18">
        <v>6922.3279625000096</v>
      </c>
      <c r="H205" s="18">
        <v>6920.7979116666802</v>
      </c>
      <c r="I205" s="18">
        <v>6919.26778500001</v>
      </c>
      <c r="J205" s="18">
        <v>6917.7375825000099</v>
      </c>
      <c r="K205" s="18">
        <v>6916.2073041666799</v>
      </c>
      <c r="L205" s="18">
        <v>6914.67695000001</v>
      </c>
      <c r="M205" s="18">
        <v>6913.1465200000102</v>
      </c>
      <c r="N205" s="18">
        <v>6911.6160141666805</v>
      </c>
      <c r="O205" s="18">
        <v>6910.08543250001</v>
      </c>
      <c r="P205" s="18">
        <v>6908.5547750000096</v>
      </c>
      <c r="Q205" s="18">
        <v>6917.7370516666788</v>
      </c>
    </row>
    <row r="206" spans="1:17" x14ac:dyDescent="0.3">
      <c r="A206" s="30">
        <f t="shared" si="31"/>
        <v>189</v>
      </c>
      <c r="B206" s="15" t="s">
        <v>127</v>
      </c>
      <c r="C206" s="15" t="s">
        <v>279</v>
      </c>
      <c r="D206" s="18">
        <f>+'B-10 2026'!P206</f>
        <v>941.94628032189507</v>
      </c>
      <c r="E206" s="18">
        <v>874.02691104411724</v>
      </c>
      <c r="F206" s="18">
        <v>806.10626260620904</v>
      </c>
      <c r="G206" s="18">
        <v>738.18433500817002</v>
      </c>
      <c r="H206" s="18">
        <v>670.26112825000007</v>
      </c>
      <c r="I206" s="18">
        <v>602.33664233169907</v>
      </c>
      <c r="J206" s="18">
        <v>534.41087725326804</v>
      </c>
      <c r="K206" s="18">
        <v>466.48383301470597</v>
      </c>
      <c r="L206" s="18">
        <v>398.55550961601301</v>
      </c>
      <c r="M206" s="18">
        <v>330.62590705718901</v>
      </c>
      <c r="N206" s="18">
        <v>262.6950253382351</v>
      </c>
      <c r="O206" s="18">
        <v>194.76286445914999</v>
      </c>
      <c r="P206" s="18">
        <v>126.82942441993404</v>
      </c>
      <c r="Q206" s="18">
        <v>534.40192313235264</v>
      </c>
    </row>
    <row r="207" spans="1:17" x14ac:dyDescent="0.3">
      <c r="A207" s="30">
        <f t="shared" si="31"/>
        <v>190</v>
      </c>
      <c r="B207" s="14" t="s">
        <v>772</v>
      </c>
      <c r="C207" s="14"/>
      <c r="D207" s="32">
        <f>SUM(D201:D206)</f>
        <v>57392.139070174817</v>
      </c>
      <c r="E207" s="32">
        <f t="shared" ref="E207:O207" si="46">SUM(E201:E206)</f>
        <v>57365.946448730378</v>
      </c>
      <c r="F207" s="32">
        <f t="shared" si="46"/>
        <v>57339.744398400326</v>
      </c>
      <c r="G207" s="32">
        <f t="shared" si="46"/>
        <v>57313.532919184625</v>
      </c>
      <c r="H207" s="32">
        <f t="shared" si="46"/>
        <v>57287.312011083326</v>
      </c>
      <c r="I207" s="32">
        <f t="shared" si="46"/>
        <v>57261.0816740964</v>
      </c>
      <c r="J207" s="32">
        <f t="shared" si="46"/>
        <v>57234.84190822384</v>
      </c>
      <c r="K207" s="32">
        <f t="shared" si="46"/>
        <v>57208.592713465674</v>
      </c>
      <c r="L207" s="32">
        <f t="shared" si="46"/>
        <v>57182.334089821881</v>
      </c>
      <c r="M207" s="32">
        <f t="shared" si="46"/>
        <v>57156.066037292469</v>
      </c>
      <c r="N207" s="32">
        <f t="shared" si="46"/>
        <v>57129.788555877443</v>
      </c>
      <c r="O207" s="32">
        <f t="shared" si="46"/>
        <v>57103.501645576791</v>
      </c>
      <c r="P207" s="32">
        <f t="shared" ref="P207:Q207" si="47">SUM(P201:P206)</f>
        <v>57077.205306390511</v>
      </c>
      <c r="Q207" s="32">
        <f t="shared" si="47"/>
        <v>57234.775906024508</v>
      </c>
    </row>
    <row r="208" spans="1:17" x14ac:dyDescent="0.3">
      <c r="A208" s="30">
        <f t="shared" si="31"/>
        <v>191</v>
      </c>
      <c r="B208" s="14"/>
      <c r="C208" s="14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</row>
    <row r="209" spans="1:17" x14ac:dyDescent="0.3">
      <c r="A209" s="30">
        <f t="shared" si="31"/>
        <v>192</v>
      </c>
      <c r="B209" s="15" t="s">
        <v>128</v>
      </c>
      <c r="C209" s="15" t="s">
        <v>274</v>
      </c>
      <c r="D209" s="18">
        <f>+'B-10 2026'!P209</f>
        <v>251.074919999999</v>
      </c>
      <c r="E209" s="18">
        <v>253.91418916666601</v>
      </c>
      <c r="F209" s="18">
        <v>256.75345833333199</v>
      </c>
      <c r="G209" s="18">
        <v>259.592727499999</v>
      </c>
      <c r="H209" s="18">
        <v>262.43199666666601</v>
      </c>
      <c r="I209" s="18">
        <v>265.27126583333205</v>
      </c>
      <c r="J209" s="18">
        <v>268.110534999999</v>
      </c>
      <c r="K209" s="18">
        <v>270.94980416666499</v>
      </c>
      <c r="L209" s="18">
        <v>273.789073333332</v>
      </c>
      <c r="M209" s="18">
        <v>276.62834249999901</v>
      </c>
      <c r="N209" s="18">
        <v>279.46761166666499</v>
      </c>
      <c r="O209" s="18">
        <v>282.306880833332</v>
      </c>
      <c r="P209" s="18">
        <v>285.14614999999895</v>
      </c>
      <c r="Q209" s="18">
        <v>268.11053499999883</v>
      </c>
    </row>
    <row r="210" spans="1:17" x14ac:dyDescent="0.3">
      <c r="A210" s="30">
        <f t="shared" si="31"/>
        <v>193</v>
      </c>
      <c r="B210" s="15" t="s">
        <v>361</v>
      </c>
      <c r="C210" s="15" t="s">
        <v>275</v>
      </c>
      <c r="D210" s="18">
        <f>+'B-10 2026'!P210</f>
        <v>46.59</v>
      </c>
      <c r="E210" s="18">
        <v>46.59</v>
      </c>
      <c r="F210" s="18">
        <v>46.59</v>
      </c>
      <c r="G210" s="18">
        <v>46.59</v>
      </c>
      <c r="H210" s="18">
        <v>46.59</v>
      </c>
      <c r="I210" s="18">
        <v>46.59</v>
      </c>
      <c r="J210" s="18">
        <v>46.59</v>
      </c>
      <c r="K210" s="18">
        <v>46.59</v>
      </c>
      <c r="L210" s="18">
        <v>46.59</v>
      </c>
      <c r="M210" s="18">
        <v>46.59</v>
      </c>
      <c r="N210" s="18">
        <v>46.59</v>
      </c>
      <c r="O210" s="18">
        <v>46.59</v>
      </c>
      <c r="P210" s="18">
        <v>46.59</v>
      </c>
      <c r="Q210" s="18">
        <v>46.590000000000018</v>
      </c>
    </row>
    <row r="211" spans="1:17" x14ac:dyDescent="0.3">
      <c r="A211" s="30">
        <f t="shared" si="31"/>
        <v>194</v>
      </c>
      <c r="B211" s="15" t="s">
        <v>362</v>
      </c>
      <c r="C211" s="15" t="s">
        <v>276</v>
      </c>
      <c r="D211" s="18">
        <f>+'B-10 2026'!P211</f>
        <v>-177.87</v>
      </c>
      <c r="E211" s="18">
        <v>-177.87</v>
      </c>
      <c r="F211" s="18">
        <v>-177.87</v>
      </c>
      <c r="G211" s="18">
        <v>-177.87</v>
      </c>
      <c r="H211" s="18">
        <v>-177.87</v>
      </c>
      <c r="I211" s="18">
        <v>-177.87</v>
      </c>
      <c r="J211" s="18">
        <v>-177.87</v>
      </c>
      <c r="K211" s="18">
        <v>-177.87</v>
      </c>
      <c r="L211" s="18">
        <v>-177.87</v>
      </c>
      <c r="M211" s="18">
        <v>-177.87</v>
      </c>
      <c r="N211" s="18">
        <v>-177.87</v>
      </c>
      <c r="O211" s="18">
        <v>-177.87</v>
      </c>
      <c r="P211" s="18">
        <v>-177.87</v>
      </c>
      <c r="Q211" s="18">
        <v>-177.86999999999995</v>
      </c>
    </row>
    <row r="212" spans="1:17" x14ac:dyDescent="0.3">
      <c r="A212" s="30">
        <f t="shared" ref="A212:A275" si="48">+A211+1</f>
        <v>195</v>
      </c>
      <c r="B212" s="15" t="s">
        <v>363</v>
      </c>
      <c r="C212" s="15" t="s">
        <v>277</v>
      </c>
      <c r="D212" s="18">
        <f>+'B-10 2026'!P212</f>
        <v>11.36</v>
      </c>
      <c r="E212" s="18">
        <v>11.36</v>
      </c>
      <c r="F212" s="18">
        <v>11.36</v>
      </c>
      <c r="G212" s="18">
        <v>11.36</v>
      </c>
      <c r="H212" s="18">
        <v>11.36</v>
      </c>
      <c r="I212" s="18">
        <v>11.36</v>
      </c>
      <c r="J212" s="18">
        <v>11.36</v>
      </c>
      <c r="K212" s="18">
        <v>11.36</v>
      </c>
      <c r="L212" s="18">
        <v>11.36</v>
      </c>
      <c r="M212" s="18">
        <v>11.36</v>
      </c>
      <c r="N212" s="18">
        <v>11.36</v>
      </c>
      <c r="O212" s="18">
        <v>11.36</v>
      </c>
      <c r="P212" s="18">
        <v>11.36</v>
      </c>
      <c r="Q212" s="18">
        <v>11.360000000000001</v>
      </c>
    </row>
    <row r="213" spans="1:17" x14ac:dyDescent="0.3">
      <c r="A213" s="30">
        <f t="shared" si="48"/>
        <v>196</v>
      </c>
      <c r="B213" s="15" t="s">
        <v>364</v>
      </c>
      <c r="C213" s="15" t="s">
        <v>278</v>
      </c>
      <c r="D213" s="18">
        <f>+'B-10 2026'!P213</f>
        <v>-204.66</v>
      </c>
      <c r="E213" s="18">
        <v>-204.66</v>
      </c>
      <c r="F213" s="18">
        <v>-204.66</v>
      </c>
      <c r="G213" s="18">
        <v>-204.66</v>
      </c>
      <c r="H213" s="18">
        <v>-204.66</v>
      </c>
      <c r="I213" s="18">
        <v>-204.66</v>
      </c>
      <c r="J213" s="18">
        <v>-204.66</v>
      </c>
      <c r="K213" s="18">
        <v>-204.66</v>
      </c>
      <c r="L213" s="18">
        <v>-204.66</v>
      </c>
      <c r="M213" s="18">
        <v>-204.66</v>
      </c>
      <c r="N213" s="18">
        <v>-204.66</v>
      </c>
      <c r="O213" s="18">
        <v>-204.66</v>
      </c>
      <c r="P213" s="18">
        <v>-204.66</v>
      </c>
      <c r="Q213" s="18">
        <v>-204.66</v>
      </c>
    </row>
    <row r="214" spans="1:17" x14ac:dyDescent="0.3">
      <c r="A214" s="30">
        <f t="shared" si="48"/>
        <v>197</v>
      </c>
      <c r="B214" s="15" t="s">
        <v>129</v>
      </c>
      <c r="C214" s="15" t="s">
        <v>279</v>
      </c>
      <c r="D214" s="18">
        <f>+'B-10 2026'!P214</f>
        <v>-222.01</v>
      </c>
      <c r="E214" s="18">
        <v>-222.01</v>
      </c>
      <c r="F214" s="18">
        <v>-222.01</v>
      </c>
      <c r="G214" s="18">
        <v>-222.01</v>
      </c>
      <c r="H214" s="18">
        <v>-222.01</v>
      </c>
      <c r="I214" s="18">
        <v>-222.01</v>
      </c>
      <c r="J214" s="18">
        <v>-222.01</v>
      </c>
      <c r="K214" s="18">
        <v>-222.01</v>
      </c>
      <c r="L214" s="18">
        <v>-222.01</v>
      </c>
      <c r="M214" s="18">
        <v>-222.01</v>
      </c>
      <c r="N214" s="18">
        <v>-222.01</v>
      </c>
      <c r="O214" s="18">
        <v>-222.01</v>
      </c>
      <c r="P214" s="18">
        <v>-222.01</v>
      </c>
      <c r="Q214" s="18">
        <v>-222.01000000000002</v>
      </c>
    </row>
    <row r="215" spans="1:17" x14ac:dyDescent="0.3">
      <c r="A215" s="30">
        <f t="shared" si="48"/>
        <v>198</v>
      </c>
      <c r="B215" s="14" t="s">
        <v>773</v>
      </c>
      <c r="C215" s="14"/>
      <c r="D215" s="32">
        <f>SUM(D209:D214)</f>
        <v>-295.51508000000092</v>
      </c>
      <c r="E215" s="32">
        <f t="shared" ref="E215:O215" si="49">SUM(E209:E214)</f>
        <v>-292.67581083333391</v>
      </c>
      <c r="F215" s="32">
        <f t="shared" si="49"/>
        <v>-289.83654166666793</v>
      </c>
      <c r="G215" s="32">
        <f t="shared" si="49"/>
        <v>-286.99727250000092</v>
      </c>
      <c r="H215" s="32">
        <f t="shared" si="49"/>
        <v>-284.15800333333391</v>
      </c>
      <c r="I215" s="32">
        <f t="shared" si="49"/>
        <v>-281.31873416666792</v>
      </c>
      <c r="J215" s="32">
        <f t="shared" si="49"/>
        <v>-278.47946500000091</v>
      </c>
      <c r="K215" s="32">
        <f t="shared" si="49"/>
        <v>-275.64019583333493</v>
      </c>
      <c r="L215" s="32">
        <f t="shared" si="49"/>
        <v>-272.80092666666792</v>
      </c>
      <c r="M215" s="32">
        <f t="shared" si="49"/>
        <v>-269.96165750000091</v>
      </c>
      <c r="N215" s="32">
        <f t="shared" si="49"/>
        <v>-267.12238833333492</v>
      </c>
      <c r="O215" s="32">
        <f t="shared" si="49"/>
        <v>-264.28311916666792</v>
      </c>
      <c r="P215" s="32">
        <f>SUM(P209:P214)</f>
        <v>-261.44385000000102</v>
      </c>
      <c r="Q215" s="32">
        <f>SUM(Q209:Q214)</f>
        <v>-278.47946500000108</v>
      </c>
    </row>
    <row r="216" spans="1:17" x14ac:dyDescent="0.3">
      <c r="A216" s="30">
        <f t="shared" si="48"/>
        <v>199</v>
      </c>
      <c r="B216" s="14"/>
      <c r="C216" s="14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</row>
    <row r="217" spans="1:17" x14ac:dyDescent="0.3">
      <c r="A217" s="30">
        <f t="shared" si="48"/>
        <v>200</v>
      </c>
      <c r="B217" s="15" t="s">
        <v>130</v>
      </c>
      <c r="C217" s="15" t="s">
        <v>274</v>
      </c>
      <c r="D217" s="18">
        <f>+'B-10 2026'!P217</f>
        <v>3876.2572746471992</v>
      </c>
      <c r="E217" s="18">
        <v>3889.6902452343347</v>
      </c>
      <c r="F217" s="18">
        <v>3903.1216810442411</v>
      </c>
      <c r="G217" s="18">
        <v>3911.159582076918</v>
      </c>
      <c r="H217" s="18">
        <v>3921.4019483323641</v>
      </c>
      <c r="I217" s="18">
        <v>3934.8287798105898</v>
      </c>
      <c r="J217" s="18">
        <v>3948.2540765115868</v>
      </c>
      <c r="K217" s="18">
        <v>3961.6778384353529</v>
      </c>
      <c r="L217" s="18">
        <v>3975.1000655818889</v>
      </c>
      <c r="M217" s="18">
        <v>3988.5207579512062</v>
      </c>
      <c r="N217" s="18">
        <v>4001.9399155432916</v>
      </c>
      <c r="O217" s="18">
        <v>4015.3575383581483</v>
      </c>
      <c r="P217" s="18">
        <v>4028.773626395775</v>
      </c>
      <c r="Q217" s="18">
        <v>3950.4679484556077</v>
      </c>
    </row>
    <row r="218" spans="1:17" x14ac:dyDescent="0.3">
      <c r="A218" s="30">
        <f t="shared" si="48"/>
        <v>201</v>
      </c>
      <c r="B218" s="15" t="s">
        <v>131</v>
      </c>
      <c r="C218" s="15" t="s">
        <v>275</v>
      </c>
      <c r="D218" s="18">
        <f>+'B-10 2026'!P218</f>
        <v>4.8918400000008297</v>
      </c>
      <c r="E218" s="18">
        <v>9.9535450000008492</v>
      </c>
      <c r="F218" s="18">
        <v>15.015250000000801</v>
      </c>
      <c r="G218" s="18">
        <v>20.076955000000797</v>
      </c>
      <c r="H218" s="18">
        <v>25.138660000000897</v>
      </c>
      <c r="I218" s="18">
        <v>30.2003650000009</v>
      </c>
      <c r="J218" s="18">
        <v>35.262070000000904</v>
      </c>
      <c r="K218" s="18">
        <v>40.323775000000893</v>
      </c>
      <c r="L218" s="18">
        <v>45.385480000000896</v>
      </c>
      <c r="M218" s="18">
        <v>50.447185000000999</v>
      </c>
      <c r="N218" s="18">
        <v>55.508890000001003</v>
      </c>
      <c r="O218" s="18">
        <v>60.570595000000999</v>
      </c>
      <c r="P218" s="18">
        <v>65.63230000000101</v>
      </c>
      <c r="Q218" s="18">
        <v>35.262070000000911</v>
      </c>
    </row>
    <row r="219" spans="1:17" x14ac:dyDescent="0.3">
      <c r="A219" s="30">
        <f t="shared" si="48"/>
        <v>202</v>
      </c>
      <c r="B219" s="15" t="s">
        <v>132</v>
      </c>
      <c r="C219" s="15" t="s">
        <v>275</v>
      </c>
      <c r="D219" s="18">
        <f>+'B-10 2026'!P219</f>
        <v>1990.3676495112466</v>
      </c>
      <c r="E219" s="18">
        <v>1959.6195105348543</v>
      </c>
      <c r="F219" s="18">
        <v>1928.9002511025931</v>
      </c>
      <c r="G219" s="18">
        <v>1891.7418712144411</v>
      </c>
      <c r="H219" s="18">
        <v>1857.2593708704092</v>
      </c>
      <c r="I219" s="18">
        <v>1826.6267500704969</v>
      </c>
      <c r="J219" s="18">
        <v>1796.023008814705</v>
      </c>
      <c r="K219" s="18">
        <v>1765.4481471030231</v>
      </c>
      <c r="L219" s="18">
        <v>1734.9021649354611</v>
      </c>
      <c r="M219" s="18">
        <v>1704.385062312019</v>
      </c>
      <c r="N219" s="18">
        <v>1673.8968392326969</v>
      </c>
      <c r="O219" s="18">
        <v>1643.4374956974848</v>
      </c>
      <c r="P219" s="18">
        <v>1613.007031706393</v>
      </c>
      <c r="Q219" s="18">
        <v>1798.8934733158328</v>
      </c>
    </row>
    <row r="220" spans="1:17" x14ac:dyDescent="0.3">
      <c r="A220" s="30">
        <f t="shared" si="48"/>
        <v>203</v>
      </c>
      <c r="B220" s="15" t="s">
        <v>133</v>
      </c>
      <c r="C220" s="15" t="s">
        <v>276</v>
      </c>
      <c r="D220" s="18">
        <f>+'B-10 2026'!P220</f>
        <v>21265.535101403948</v>
      </c>
      <c r="E220" s="18">
        <v>21355.010570210765</v>
      </c>
      <c r="F220" s="18">
        <v>21444.221363184184</v>
      </c>
      <c r="G220" s="18">
        <v>21497.239480324297</v>
      </c>
      <c r="H220" s="18">
        <v>21564.695921631115</v>
      </c>
      <c r="I220" s="18">
        <v>21653.112687104534</v>
      </c>
      <c r="J220" s="18">
        <v>21741.264776744654</v>
      </c>
      <c r="K220" s="18">
        <v>21829.152190551471</v>
      </c>
      <c r="L220" s="18">
        <v>21916.774928524886</v>
      </c>
      <c r="M220" s="18">
        <v>22004.132990665003</v>
      </c>
      <c r="N220" s="18">
        <v>22091.226376971823</v>
      </c>
      <c r="O220" s="18">
        <v>22178.055087445242</v>
      </c>
      <c r="P220" s="18">
        <v>22264.619122085351</v>
      </c>
      <c r="Q220" s="18">
        <v>21754.233892065175</v>
      </c>
    </row>
    <row r="221" spans="1:17" x14ac:dyDescent="0.3">
      <c r="A221" s="30">
        <f t="shared" si="48"/>
        <v>204</v>
      </c>
      <c r="B221" s="15" t="s">
        <v>134</v>
      </c>
      <c r="C221" s="15" t="s">
        <v>277</v>
      </c>
      <c r="D221" s="18">
        <f>+'B-10 2026'!P221</f>
        <v>2919.6225989205209</v>
      </c>
      <c r="E221" s="18">
        <v>2910.8728884548882</v>
      </c>
      <c r="F221" s="18">
        <v>2902.0769703819865</v>
      </c>
      <c r="G221" s="18">
        <v>2887.524844701823</v>
      </c>
      <c r="H221" s="18">
        <v>2875.2635114144014</v>
      </c>
      <c r="I221" s="18">
        <v>2866.3289705197176</v>
      </c>
      <c r="J221" s="18">
        <v>2857.3482220177757</v>
      </c>
      <c r="K221" s="18">
        <v>2848.3212659085734</v>
      </c>
      <c r="L221" s="18">
        <v>2839.2481021921112</v>
      </c>
      <c r="M221" s="18">
        <v>2830.1287308683882</v>
      </c>
      <c r="N221" s="18">
        <v>2820.9631519373961</v>
      </c>
      <c r="O221" s="18">
        <v>2811.7513653991527</v>
      </c>
      <c r="P221" s="18">
        <v>2802.4933712536408</v>
      </c>
      <c r="Q221" s="18">
        <v>2859.3803072284909</v>
      </c>
    </row>
    <row r="222" spans="1:17" x14ac:dyDescent="0.3">
      <c r="A222" s="30">
        <f t="shared" si="48"/>
        <v>205</v>
      </c>
      <c r="B222" s="15" t="s">
        <v>135</v>
      </c>
      <c r="C222" s="15" t="s">
        <v>278</v>
      </c>
      <c r="D222" s="18">
        <f>+'B-10 2026'!P222</f>
        <v>4496.0853482317634</v>
      </c>
      <c r="E222" s="18">
        <v>4520.5630270733973</v>
      </c>
      <c r="F222" s="18">
        <v>4545.0272432541415</v>
      </c>
      <c r="G222" s="18">
        <v>4562.2849967739958</v>
      </c>
      <c r="H222" s="18">
        <v>4582.4732876329599</v>
      </c>
      <c r="I222" s="18">
        <v>4606.8971158310333</v>
      </c>
      <c r="J222" s="18">
        <v>4631.3074813682179</v>
      </c>
      <c r="K222" s="18">
        <v>4655.7043842445019</v>
      </c>
      <c r="L222" s="18">
        <v>4680.0878244599062</v>
      </c>
      <c r="M222" s="18">
        <v>4704.4578020144108</v>
      </c>
      <c r="N222" s="18">
        <v>4728.814316908034</v>
      </c>
      <c r="O222" s="18">
        <v>4753.1573691407584</v>
      </c>
      <c r="P222" s="18">
        <v>4777.4869587125922</v>
      </c>
      <c r="Q222" s="18">
        <v>4634.1805504342865</v>
      </c>
    </row>
    <row r="223" spans="1:17" x14ac:dyDescent="0.3">
      <c r="A223" s="30">
        <f t="shared" si="48"/>
        <v>206</v>
      </c>
      <c r="B223" s="15" t="s">
        <v>136</v>
      </c>
      <c r="C223" s="15" t="s">
        <v>279</v>
      </c>
      <c r="D223" s="18">
        <f>+'B-10 2026'!P223</f>
        <v>1461.7933296638489</v>
      </c>
      <c r="E223" s="18">
        <v>1468.475469672476</v>
      </c>
      <c r="F223" s="18">
        <v>1475.147963749723</v>
      </c>
      <c r="G223" s="18">
        <v>1479.5648118956099</v>
      </c>
      <c r="H223" s="18">
        <v>1484.8910141101167</v>
      </c>
      <c r="I223" s="18">
        <v>1491.5345703932437</v>
      </c>
      <c r="J223" s="18">
        <v>1498.168480745011</v>
      </c>
      <c r="K223" s="18">
        <v>1504.7927451653977</v>
      </c>
      <c r="L223" s="18">
        <v>1511.4073636544147</v>
      </c>
      <c r="M223" s="18">
        <v>1518.0123362120619</v>
      </c>
      <c r="N223" s="18">
        <v>1524.6076628383289</v>
      </c>
      <c r="O223" s="18">
        <v>1531.1933435332357</v>
      </c>
      <c r="P223" s="18">
        <v>1537.7693782967626</v>
      </c>
      <c r="Q223" s="18">
        <v>1499.0275746100176</v>
      </c>
    </row>
    <row r="224" spans="1:17" x14ac:dyDescent="0.3">
      <c r="A224" s="30">
        <f t="shared" si="48"/>
        <v>207</v>
      </c>
      <c r="B224" s="14" t="s">
        <v>774</v>
      </c>
      <c r="C224" s="14"/>
      <c r="D224" s="32">
        <f>SUM(D217:D223)</f>
        <v>36014.553142378529</v>
      </c>
      <c r="E224" s="32">
        <f t="shared" ref="E224:O224" si="50">SUM(E217:E223)</f>
        <v>36114.185256180717</v>
      </c>
      <c r="F224" s="32">
        <f t="shared" si="50"/>
        <v>36213.51072271687</v>
      </c>
      <c r="G224" s="32">
        <f t="shared" si="50"/>
        <v>36249.592541987084</v>
      </c>
      <c r="H224" s="32">
        <f t="shared" si="50"/>
        <v>36311.123713991365</v>
      </c>
      <c r="I224" s="32">
        <f t="shared" si="50"/>
        <v>36409.529238729621</v>
      </c>
      <c r="J224" s="32">
        <f t="shared" si="50"/>
        <v>36507.628116201944</v>
      </c>
      <c r="K224" s="32">
        <f t="shared" si="50"/>
        <v>36605.420346408318</v>
      </c>
      <c r="L224" s="32">
        <f t="shared" si="50"/>
        <v>36702.905929348672</v>
      </c>
      <c r="M224" s="32">
        <f t="shared" si="50"/>
        <v>36800.084865023091</v>
      </c>
      <c r="N224" s="32">
        <f t="shared" si="50"/>
        <v>36896.957153431576</v>
      </c>
      <c r="O224" s="32">
        <f t="shared" si="50"/>
        <v>36993.522794574019</v>
      </c>
      <c r="P224" s="32">
        <f t="shared" ref="P224:Q224" si="51">SUM(P217:P223)</f>
        <v>37089.781788450513</v>
      </c>
      <c r="Q224" s="32">
        <f t="shared" si="51"/>
        <v>36531.445816109408</v>
      </c>
    </row>
    <row r="225" spans="1:17" x14ac:dyDescent="0.3">
      <c r="A225" s="30">
        <f t="shared" si="48"/>
        <v>208</v>
      </c>
      <c r="B225" s="14"/>
      <c r="C225" s="14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</row>
    <row r="226" spans="1:17" x14ac:dyDescent="0.3">
      <c r="A226" s="30">
        <f t="shared" si="48"/>
        <v>209</v>
      </c>
      <c r="B226" s="15" t="s">
        <v>137</v>
      </c>
      <c r="C226" s="15" t="s">
        <v>274</v>
      </c>
      <c r="D226" s="18">
        <f>+'B-10 2026'!P226</f>
        <v>8078.7654686537689</v>
      </c>
      <c r="E226" s="18">
        <v>8094.6341611846801</v>
      </c>
      <c r="F226" s="18">
        <v>8110.5025484020689</v>
      </c>
      <c r="G226" s="18">
        <v>8125.5356303059179</v>
      </c>
      <c r="H226" s="18">
        <v>8140.9094068962386</v>
      </c>
      <c r="I226" s="18">
        <v>8154.8018781730379</v>
      </c>
      <c r="J226" s="18">
        <v>8169.2920441362876</v>
      </c>
      <c r="K226" s="18">
        <v>8185.0179047860183</v>
      </c>
      <c r="L226" s="18">
        <v>8199.6914601222179</v>
      </c>
      <c r="M226" s="18">
        <v>8215.5577101448762</v>
      </c>
      <c r="N226" s="18">
        <v>8231.4236548540175</v>
      </c>
      <c r="O226" s="18">
        <v>8246.4372942496157</v>
      </c>
      <c r="P226" s="18">
        <v>8262.3026283316867</v>
      </c>
      <c r="Q226" s="18">
        <v>8170.3747530954179</v>
      </c>
    </row>
    <row r="227" spans="1:17" x14ac:dyDescent="0.3">
      <c r="A227" s="30">
        <f t="shared" si="48"/>
        <v>210</v>
      </c>
      <c r="B227" s="15" t="s">
        <v>138</v>
      </c>
      <c r="C227" s="15" t="s">
        <v>275</v>
      </c>
      <c r="D227" s="18">
        <f>+'B-10 2026'!P227</f>
        <v>6182.8330220697762</v>
      </c>
      <c r="E227" s="18">
        <v>6200.2089269831704</v>
      </c>
      <c r="F227" s="18">
        <v>6217.5847688818658</v>
      </c>
      <c r="G227" s="18">
        <v>6234.3035477658505</v>
      </c>
      <c r="H227" s="18">
        <v>6251.2902636351246</v>
      </c>
      <c r="I227" s="18">
        <v>6267.1099164896987</v>
      </c>
      <c r="J227" s="18">
        <v>6283.4015063295637</v>
      </c>
      <c r="K227" s="18">
        <v>6300.6660331547282</v>
      </c>
      <c r="L227" s="18">
        <v>6317.1024969651817</v>
      </c>
      <c r="M227" s="18">
        <v>6334.4778977609367</v>
      </c>
      <c r="N227" s="18">
        <v>6351.8532355419711</v>
      </c>
      <c r="O227" s="18">
        <v>6368.5575103083165</v>
      </c>
      <c r="P227" s="18">
        <v>6385.9327220599407</v>
      </c>
      <c r="Q227" s="18">
        <v>6284.255526765086</v>
      </c>
    </row>
    <row r="228" spans="1:17" x14ac:dyDescent="0.3">
      <c r="A228" s="30">
        <f t="shared" si="48"/>
        <v>211</v>
      </c>
      <c r="B228" s="15" t="s">
        <v>139</v>
      </c>
      <c r="C228" s="15" t="s">
        <v>276</v>
      </c>
      <c r="D228" s="18">
        <f>+'B-10 2026'!P228</f>
        <v>51535.056048691542</v>
      </c>
      <c r="E228" s="18">
        <v>51708.037681024362</v>
      </c>
      <c r="F228" s="18">
        <v>51880.944728854884</v>
      </c>
      <c r="G228" s="18">
        <v>52047.301192183106</v>
      </c>
      <c r="H228" s="18">
        <v>52216.227071008936</v>
      </c>
      <c r="I228" s="18">
        <v>52373.587365332554</v>
      </c>
      <c r="J228" s="18">
        <v>52535.517075153773</v>
      </c>
      <c r="K228" s="18">
        <v>52706.956200472698</v>
      </c>
      <c r="L228" s="18">
        <v>52870.162741289314</v>
      </c>
      <c r="M228" s="18">
        <v>53042.547697603637</v>
      </c>
      <c r="N228" s="18">
        <v>53214.858069415561</v>
      </c>
      <c r="O228" s="18">
        <v>53380.484856725285</v>
      </c>
      <c r="P228" s="18">
        <v>53552.646059532606</v>
      </c>
      <c r="Q228" s="18">
        <v>52543.409752868341</v>
      </c>
    </row>
    <row r="229" spans="1:17" x14ac:dyDescent="0.3">
      <c r="A229" s="30">
        <f t="shared" si="48"/>
        <v>212</v>
      </c>
      <c r="B229" s="15" t="s">
        <v>140</v>
      </c>
      <c r="C229" s="15" t="s">
        <v>276</v>
      </c>
      <c r="D229" s="18">
        <f>+'B-10 2026'!P229</f>
        <v>-2186.7491233434903</v>
      </c>
      <c r="E229" s="18">
        <v>-2170.1934383947</v>
      </c>
      <c r="F229" s="18">
        <v>-2153.6377534459098</v>
      </c>
      <c r="G229" s="18">
        <v>-2137.08206849712</v>
      </c>
      <c r="H229" s="18">
        <v>-2120.5263835483302</v>
      </c>
      <c r="I229" s="18">
        <v>-2103.9706985995404</v>
      </c>
      <c r="J229" s="18">
        <v>-2087.4150136507401</v>
      </c>
      <c r="K229" s="18">
        <v>-2070.8593287019498</v>
      </c>
      <c r="L229" s="18">
        <v>-2054.30364375316</v>
      </c>
      <c r="M229" s="18">
        <v>-2037.74795880437</v>
      </c>
      <c r="N229" s="18">
        <v>-2021.19227385558</v>
      </c>
      <c r="O229" s="18">
        <v>-2004.6365889067899</v>
      </c>
      <c r="P229" s="18">
        <v>-1988.0809039579899</v>
      </c>
      <c r="Q229" s="18">
        <v>-2087.4150136507437</v>
      </c>
    </row>
    <row r="230" spans="1:17" x14ac:dyDescent="0.3">
      <c r="A230" s="30">
        <f t="shared" si="48"/>
        <v>213</v>
      </c>
      <c r="B230" s="15" t="s">
        <v>141</v>
      </c>
      <c r="C230" s="15" t="s">
        <v>277</v>
      </c>
      <c r="D230" s="18">
        <f>+'B-10 2026'!P230</f>
        <v>14153.061356341586</v>
      </c>
      <c r="E230" s="18">
        <v>14189.246308502501</v>
      </c>
      <c r="F230" s="18">
        <v>14225.431260663518</v>
      </c>
      <c r="G230" s="18">
        <v>14260.140212824434</v>
      </c>
      <c r="H230" s="18">
        <v>14295.452164985452</v>
      </c>
      <c r="I230" s="18">
        <v>14328.145117146367</v>
      </c>
      <c r="J230" s="18">
        <v>14361.896069307284</v>
      </c>
      <c r="K230" s="18">
        <v>14397.831021468301</v>
      </c>
      <c r="L230" s="18">
        <v>14431.906973629215</v>
      </c>
      <c r="M230" s="18">
        <v>14468.091925790233</v>
      </c>
      <c r="N230" s="18">
        <v>14504.276877951152</v>
      </c>
      <c r="O230" s="18">
        <v>14538.955830112165</v>
      </c>
      <c r="P230" s="18">
        <v>14575.140782273082</v>
      </c>
      <c r="Q230" s="18">
        <v>14363.813530845791</v>
      </c>
    </row>
    <row r="231" spans="1:17" x14ac:dyDescent="0.3">
      <c r="A231" s="30">
        <f t="shared" si="48"/>
        <v>214</v>
      </c>
      <c r="B231" s="15" t="s">
        <v>142</v>
      </c>
      <c r="C231" s="15" t="s">
        <v>278</v>
      </c>
      <c r="D231" s="18">
        <f>+'B-10 2026'!P231</f>
        <v>5028.5157198626712</v>
      </c>
      <c r="E231" s="18">
        <v>5049.6336146357935</v>
      </c>
      <c r="F231" s="18">
        <v>5070.7511638346559</v>
      </c>
      <c r="G231" s="18">
        <v>5091.2843674592677</v>
      </c>
      <c r="H231" s="18">
        <v>5112.055225509619</v>
      </c>
      <c r="I231" s="18">
        <v>5131.7897379857104</v>
      </c>
      <c r="J231" s="18">
        <v>5151.9429048875436</v>
      </c>
      <c r="K231" s="18">
        <v>5172.9597262151256</v>
      </c>
      <c r="L231" s="18">
        <v>5193.2412019684471</v>
      </c>
      <c r="M231" s="18">
        <v>5214.3563321475094</v>
      </c>
      <c r="N231" s="18">
        <v>5235.4711167523219</v>
      </c>
      <c r="O231" s="18">
        <v>5255.9895557828631</v>
      </c>
      <c r="P231" s="18">
        <v>5277.1036492391559</v>
      </c>
      <c r="Q231" s="18">
        <v>5152.6995627908227</v>
      </c>
    </row>
    <row r="232" spans="1:17" x14ac:dyDescent="0.3">
      <c r="A232" s="30">
        <f t="shared" si="48"/>
        <v>215</v>
      </c>
      <c r="B232" s="15" t="s">
        <v>143</v>
      </c>
      <c r="C232" s="15" t="s">
        <v>279</v>
      </c>
      <c r="D232" s="18">
        <f>+'B-10 2026'!P232</f>
        <v>684.41292404612511</v>
      </c>
      <c r="E232" s="18">
        <v>688.32266471364437</v>
      </c>
      <c r="F232" s="18">
        <v>692.23240538116374</v>
      </c>
      <c r="G232" s="18">
        <v>696.05314604868192</v>
      </c>
      <c r="H232" s="18">
        <v>699.90988671620119</v>
      </c>
      <c r="I232" s="18">
        <v>703.60862738372043</v>
      </c>
      <c r="J232" s="18">
        <v>707.37136805123976</v>
      </c>
      <c r="K232" s="18">
        <v>711.26610871875801</v>
      </c>
      <c r="L232" s="18">
        <v>715.04784938627722</v>
      </c>
      <c r="M232" s="18">
        <v>718.95759005379637</v>
      </c>
      <c r="N232" s="18">
        <v>722.86733072131472</v>
      </c>
      <c r="O232" s="18">
        <v>726.68607138883408</v>
      </c>
      <c r="P232" s="18">
        <v>730.59581205635334</v>
      </c>
      <c r="Q232" s="18">
        <v>707.48706035893156</v>
      </c>
    </row>
    <row r="233" spans="1:17" x14ac:dyDescent="0.3">
      <c r="A233" s="30">
        <f t="shared" si="48"/>
        <v>216</v>
      </c>
      <c r="B233" s="14" t="s">
        <v>775</v>
      </c>
      <c r="C233" s="14"/>
      <c r="D233" s="32">
        <f>SUM(D226:D232)</f>
        <v>83475.895416321975</v>
      </c>
      <c r="E233" s="32">
        <f t="shared" ref="E233:O233" si="52">SUM(E226:E232)</f>
        <v>83759.889918649453</v>
      </c>
      <c r="F233" s="32">
        <f t="shared" si="52"/>
        <v>84043.809122572246</v>
      </c>
      <c r="G233" s="32">
        <f t="shared" si="52"/>
        <v>84317.536028090137</v>
      </c>
      <c r="H233" s="32">
        <f t="shared" si="52"/>
        <v>84595.317635203246</v>
      </c>
      <c r="I233" s="32">
        <f t="shared" si="52"/>
        <v>84855.071943911549</v>
      </c>
      <c r="J233" s="32">
        <f t="shared" si="52"/>
        <v>85122.005954214968</v>
      </c>
      <c r="K233" s="32">
        <f t="shared" si="52"/>
        <v>85403.837666113672</v>
      </c>
      <c r="L233" s="32">
        <f t="shared" si="52"/>
        <v>85672.849079607491</v>
      </c>
      <c r="M233" s="32">
        <f t="shared" si="52"/>
        <v>85956.241194696617</v>
      </c>
      <c r="N233" s="32">
        <f t="shared" si="52"/>
        <v>86239.558011380766</v>
      </c>
      <c r="O233" s="32">
        <f t="shared" si="52"/>
        <v>86512.474529660263</v>
      </c>
      <c r="P233" s="32">
        <f t="shared" ref="P233:Q233" si="53">SUM(P226:P232)</f>
        <v>86795.640749534839</v>
      </c>
      <c r="Q233" s="32">
        <f t="shared" si="53"/>
        <v>85134.62517307364</v>
      </c>
    </row>
    <row r="234" spans="1:17" x14ac:dyDescent="0.3">
      <c r="A234" s="30">
        <f t="shared" si="48"/>
        <v>217</v>
      </c>
      <c r="B234" s="14"/>
      <c r="C234" s="14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</row>
    <row r="235" spans="1:17" x14ac:dyDescent="0.3">
      <c r="A235" s="30">
        <f t="shared" si="48"/>
        <v>218</v>
      </c>
      <c r="B235" s="15" t="s">
        <v>144</v>
      </c>
      <c r="C235" s="15" t="s">
        <v>274</v>
      </c>
      <c r="D235" s="18">
        <f>+'B-10 2026'!P235</f>
        <v>1716.2511897348484</v>
      </c>
      <c r="E235" s="18">
        <v>1717.773650126006</v>
      </c>
      <c r="F235" s="18">
        <v>1719.2959786549534</v>
      </c>
      <c r="G235" s="18">
        <v>1720.8181753217007</v>
      </c>
      <c r="H235" s="18">
        <v>1722.3402401262183</v>
      </c>
      <c r="I235" s="18">
        <v>1723.8621730685356</v>
      </c>
      <c r="J235" s="18">
        <v>1725.3839741486431</v>
      </c>
      <c r="K235" s="18">
        <v>1726.9056433665407</v>
      </c>
      <c r="L235" s="18">
        <v>1728.4271807222183</v>
      </c>
      <c r="M235" s="18">
        <v>1729.9485862156855</v>
      </c>
      <c r="N235" s="18">
        <v>1731.4698598469531</v>
      </c>
      <c r="O235" s="18">
        <v>1732.9910016160006</v>
      </c>
      <c r="P235" s="18">
        <v>1734.5120115228378</v>
      </c>
      <c r="Q235" s="18">
        <v>1725.3830511131648</v>
      </c>
    </row>
    <row r="236" spans="1:17" x14ac:dyDescent="0.3">
      <c r="A236" s="30">
        <f t="shared" si="48"/>
        <v>219</v>
      </c>
      <c r="B236" s="15" t="s">
        <v>145</v>
      </c>
      <c r="C236" s="15" t="s">
        <v>275</v>
      </c>
      <c r="D236" s="18">
        <f>+'B-10 2026'!P236</f>
        <v>1311.3000034122113</v>
      </c>
      <c r="E236" s="18">
        <v>1309.0019881948224</v>
      </c>
      <c r="F236" s="18">
        <v>1306.7006494774334</v>
      </c>
      <c r="G236" s="18">
        <v>1304.3959872600444</v>
      </c>
      <c r="H236" s="18">
        <v>1302.0880015426555</v>
      </c>
      <c r="I236" s="18">
        <v>1299.7766923252664</v>
      </c>
      <c r="J236" s="18">
        <v>1297.4620596078773</v>
      </c>
      <c r="K236" s="18">
        <v>1295.1441033904882</v>
      </c>
      <c r="L236" s="18">
        <v>1292.8228236730995</v>
      </c>
      <c r="M236" s="18">
        <v>1290.4982204557102</v>
      </c>
      <c r="N236" s="18">
        <v>1288.1702937383213</v>
      </c>
      <c r="O236" s="18">
        <v>1285.8390435209324</v>
      </c>
      <c r="P236" s="18">
        <v>1283.5044698035435</v>
      </c>
      <c r="Q236" s="18">
        <v>1297.4387951078775</v>
      </c>
    </row>
    <row r="237" spans="1:17" x14ac:dyDescent="0.3">
      <c r="A237" s="30">
        <f t="shared" si="48"/>
        <v>220</v>
      </c>
      <c r="B237" s="15" t="s">
        <v>146</v>
      </c>
      <c r="C237" s="15" t="s">
        <v>276</v>
      </c>
      <c r="D237" s="18">
        <f>+'B-10 2026'!P237</f>
        <v>21498.644893574867</v>
      </c>
      <c r="E237" s="18">
        <v>21529.483575489328</v>
      </c>
      <c r="F237" s="18">
        <v>21560.322173987188</v>
      </c>
      <c r="G237" s="18">
        <v>21591.160689068449</v>
      </c>
      <c r="H237" s="18">
        <v>21621.999120732904</v>
      </c>
      <c r="I237" s="18">
        <v>21652.837468980764</v>
      </c>
      <c r="J237" s="18">
        <v>21683.675733812022</v>
      </c>
      <c r="K237" s="18">
        <v>21714.513915226486</v>
      </c>
      <c r="L237" s="18">
        <v>21745.352013224343</v>
      </c>
      <c r="M237" s="18">
        <v>21776.190027805602</v>
      </c>
      <c r="N237" s="18">
        <v>21807.027958970062</v>
      </c>
      <c r="O237" s="18">
        <v>21837.86580671792</v>
      </c>
      <c r="P237" s="18">
        <v>21868.703571049184</v>
      </c>
      <c r="Q237" s="18">
        <v>21683.675149895316</v>
      </c>
    </row>
    <row r="238" spans="1:17" x14ac:dyDescent="0.3">
      <c r="A238" s="30">
        <f t="shared" si="48"/>
        <v>221</v>
      </c>
      <c r="B238" s="15" t="s">
        <v>147</v>
      </c>
      <c r="C238" s="15" t="s">
        <v>277</v>
      </c>
      <c r="D238" s="18">
        <f>+'B-10 2026'!P238</f>
        <v>3740.0756727247503</v>
      </c>
      <c r="E238" s="18">
        <v>3744.1930811968296</v>
      </c>
      <c r="F238" s="18">
        <v>3748.3104896688988</v>
      </c>
      <c r="G238" s="18">
        <v>3752.4278981409675</v>
      </c>
      <c r="H238" s="18">
        <v>3756.5453066130362</v>
      </c>
      <c r="I238" s="18">
        <v>3760.6627150851054</v>
      </c>
      <c r="J238" s="18">
        <v>3764.7801235571746</v>
      </c>
      <c r="K238" s="18">
        <v>3768.8975320292539</v>
      </c>
      <c r="L238" s="18">
        <v>3773.0149405013231</v>
      </c>
      <c r="M238" s="18">
        <v>3777.1323489733923</v>
      </c>
      <c r="N238" s="18">
        <v>3781.2497574454605</v>
      </c>
      <c r="O238" s="18">
        <v>3785.3671659175297</v>
      </c>
      <c r="P238" s="18">
        <v>3789.4845743895989</v>
      </c>
      <c r="Q238" s="18">
        <v>3764.7801235571783</v>
      </c>
    </row>
    <row r="239" spans="1:17" x14ac:dyDescent="0.3">
      <c r="A239" s="30">
        <f t="shared" si="48"/>
        <v>222</v>
      </c>
      <c r="B239" s="15" t="s">
        <v>148</v>
      </c>
      <c r="C239" s="15" t="s">
        <v>278</v>
      </c>
      <c r="D239" s="18">
        <f>+'B-10 2026'!P239</f>
        <v>3993.7930836290634</v>
      </c>
      <c r="E239" s="18">
        <v>4000.1928030800655</v>
      </c>
      <c r="F239" s="18">
        <v>4006.5923365343679</v>
      </c>
      <c r="G239" s="18">
        <v>4012.9916839919711</v>
      </c>
      <c r="H239" s="18">
        <v>4019.3908454528632</v>
      </c>
      <c r="I239" s="18">
        <v>4025.7898209170658</v>
      </c>
      <c r="J239" s="18">
        <v>4032.1886103845682</v>
      </c>
      <c r="K239" s="18">
        <v>4038.5872138553709</v>
      </c>
      <c r="L239" s="18">
        <v>4044.9856313294731</v>
      </c>
      <c r="M239" s="18">
        <v>4051.3838628068856</v>
      </c>
      <c r="N239" s="18">
        <v>4057.7819082875885</v>
      </c>
      <c r="O239" s="18">
        <v>4064.1797677715908</v>
      </c>
      <c r="P239" s="18">
        <v>4070.5774412588935</v>
      </c>
      <c r="Q239" s="18">
        <v>4032.1873084076747</v>
      </c>
    </row>
    <row r="240" spans="1:17" x14ac:dyDescent="0.3">
      <c r="A240" s="30">
        <f t="shared" si="48"/>
        <v>223</v>
      </c>
      <c r="B240" s="15" t="s">
        <v>149</v>
      </c>
      <c r="C240" s="15" t="s">
        <v>279</v>
      </c>
      <c r="D240" s="18">
        <f>+'B-10 2026'!P240</f>
        <v>195.45372194109427</v>
      </c>
      <c r="E240" s="18">
        <v>195.9931846823774</v>
      </c>
      <c r="F240" s="18">
        <v>196.53264742366156</v>
      </c>
      <c r="G240" s="18">
        <v>197.07211016494472</v>
      </c>
      <c r="H240" s="18">
        <v>197.61157290622788</v>
      </c>
      <c r="I240" s="18">
        <v>198.15103564751098</v>
      </c>
      <c r="J240" s="18">
        <v>198.69049838879513</v>
      </c>
      <c r="K240" s="18">
        <v>199.22996113007829</v>
      </c>
      <c r="L240" s="18">
        <v>199.76942387136145</v>
      </c>
      <c r="M240" s="18">
        <v>200.30888661264558</v>
      </c>
      <c r="N240" s="18">
        <v>200.84834935392874</v>
      </c>
      <c r="O240" s="18">
        <v>201.38781209521187</v>
      </c>
      <c r="P240" s="18">
        <v>201.92727483649503</v>
      </c>
      <c r="Q240" s="18">
        <v>198.69049838879482</v>
      </c>
    </row>
    <row r="241" spans="1:17" x14ac:dyDescent="0.3">
      <c r="A241" s="30">
        <f t="shared" si="48"/>
        <v>224</v>
      </c>
      <c r="B241" s="14" t="s">
        <v>776</v>
      </c>
      <c r="C241" s="14"/>
      <c r="D241" s="32">
        <f>SUM(D235:D240)</f>
        <v>32455.518565016839</v>
      </c>
      <c r="E241" s="32">
        <f t="shared" ref="E241:O241" si="54">SUM(E235:E240)</f>
        <v>32496.638282769432</v>
      </c>
      <c r="F241" s="32">
        <f t="shared" si="54"/>
        <v>32537.754275746502</v>
      </c>
      <c r="G241" s="32">
        <f t="shared" si="54"/>
        <v>32578.866543948076</v>
      </c>
      <c r="H241" s="32">
        <f t="shared" si="54"/>
        <v>32619.975087373907</v>
      </c>
      <c r="I241" s="32">
        <f t="shared" si="54"/>
        <v>32661.07990602425</v>
      </c>
      <c r="J241" s="32">
        <f t="shared" si="54"/>
        <v>32702.180999899079</v>
      </c>
      <c r="K241" s="32">
        <f t="shared" si="54"/>
        <v>32743.278368998213</v>
      </c>
      <c r="L241" s="32">
        <f t="shared" si="54"/>
        <v>32784.372013321816</v>
      </c>
      <c r="M241" s="32">
        <f t="shared" si="54"/>
        <v>32825.461932869919</v>
      </c>
      <c r="N241" s="32">
        <f t="shared" si="54"/>
        <v>32866.548127642316</v>
      </c>
      <c r="O241" s="32">
        <f t="shared" si="54"/>
        <v>32907.630597639189</v>
      </c>
      <c r="P241" s="32">
        <f t="shared" ref="P241:Q241" si="55">SUM(P235:P240)</f>
        <v>32948.709342860551</v>
      </c>
      <c r="Q241" s="32">
        <f t="shared" si="55"/>
        <v>32702.154926470008</v>
      </c>
    </row>
    <row r="242" spans="1:17" x14ac:dyDescent="0.3">
      <c r="A242" s="30">
        <f t="shared" si="48"/>
        <v>225</v>
      </c>
      <c r="B242" s="14"/>
      <c r="C242" s="14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</row>
    <row r="243" spans="1:17" x14ac:dyDescent="0.3">
      <c r="A243" s="30">
        <f t="shared" si="48"/>
        <v>226</v>
      </c>
      <c r="B243" s="15" t="s">
        <v>150</v>
      </c>
      <c r="C243" s="15" t="s">
        <v>274</v>
      </c>
      <c r="D243" s="18">
        <f>+'B-10 2026'!P243</f>
        <v>857.03229533435092</v>
      </c>
      <c r="E243" s="18">
        <v>861.43047959531327</v>
      </c>
      <c r="F243" s="18">
        <v>865.82866385627483</v>
      </c>
      <c r="G243" s="18">
        <v>870.22684811723741</v>
      </c>
      <c r="H243" s="18">
        <v>874.62503237819897</v>
      </c>
      <c r="I243" s="18">
        <v>879.02321663916155</v>
      </c>
      <c r="J243" s="18">
        <v>883.4214009001231</v>
      </c>
      <c r="K243" s="18">
        <v>887.81958516108568</v>
      </c>
      <c r="L243" s="18">
        <v>892.37775975014938</v>
      </c>
      <c r="M243" s="18">
        <v>896.93593433921399</v>
      </c>
      <c r="N243" s="18">
        <v>901.49410892827746</v>
      </c>
      <c r="O243" s="18">
        <v>906.05228351734229</v>
      </c>
      <c r="P243" s="18">
        <v>910.63968193738606</v>
      </c>
      <c r="Q243" s="18">
        <v>883.60825311185488</v>
      </c>
    </row>
    <row r="244" spans="1:17" x14ac:dyDescent="0.3">
      <c r="A244" s="30">
        <f t="shared" si="48"/>
        <v>227</v>
      </c>
      <c r="B244" s="15" t="s">
        <v>151</v>
      </c>
      <c r="C244" s="15" t="s">
        <v>275</v>
      </c>
      <c r="D244" s="18">
        <f>+'B-10 2026'!P244</f>
        <v>1373.2493779674207</v>
      </c>
      <c r="E244" s="18">
        <v>1393.6355404612013</v>
      </c>
      <c r="F244" s="18">
        <v>1414.0205731249121</v>
      </c>
      <c r="G244" s="18">
        <v>1434.4044759585627</v>
      </c>
      <c r="H244" s="18">
        <v>1454.7872489621436</v>
      </c>
      <c r="I244" s="18">
        <v>1475.1688921356542</v>
      </c>
      <c r="J244" s="18">
        <v>1495.549405479105</v>
      </c>
      <c r="K244" s="18">
        <v>1515.9287889924856</v>
      </c>
      <c r="L244" s="18">
        <v>1537.3089134639304</v>
      </c>
      <c r="M244" s="18">
        <v>1558.6879081053153</v>
      </c>
      <c r="N244" s="18">
        <v>1580.0657729166298</v>
      </c>
      <c r="O244" s="18">
        <v>1601.4425078978743</v>
      </c>
      <c r="P244" s="18">
        <v>1623.0011160281642</v>
      </c>
      <c r="Q244" s="18">
        <v>1496.7115785764156</v>
      </c>
    </row>
    <row r="245" spans="1:17" x14ac:dyDescent="0.3">
      <c r="A245" s="30">
        <f t="shared" si="48"/>
        <v>228</v>
      </c>
      <c r="B245" s="15" t="s">
        <v>152</v>
      </c>
      <c r="C245" s="15" t="s">
        <v>276</v>
      </c>
      <c r="D245" s="18">
        <f>+'B-10 2026'!P245</f>
        <v>34724.880338791569</v>
      </c>
      <c r="E245" s="18">
        <v>34865.548040088674</v>
      </c>
      <c r="F245" s="18">
        <v>35006.215741385771</v>
      </c>
      <c r="G245" s="18">
        <v>35146.883442682869</v>
      </c>
      <c r="H245" s="18">
        <v>35287.551143979981</v>
      </c>
      <c r="I245" s="18">
        <v>35428.218845277079</v>
      </c>
      <c r="J245" s="18">
        <v>35568.886546574184</v>
      </c>
      <c r="K245" s="18">
        <v>35709.554247871281</v>
      </c>
      <c r="L245" s="18">
        <v>35857.007295429568</v>
      </c>
      <c r="M245" s="18">
        <v>36004.460342987863</v>
      </c>
      <c r="N245" s="18">
        <v>36151.913390546149</v>
      </c>
      <c r="O245" s="18">
        <v>36299.366438104436</v>
      </c>
      <c r="P245" s="18">
        <v>36448.058904901671</v>
      </c>
      <c r="Q245" s="18">
        <v>35576.811132201619</v>
      </c>
    </row>
    <row r="246" spans="1:17" x14ac:dyDescent="0.3">
      <c r="A246" s="30">
        <f t="shared" si="48"/>
        <v>229</v>
      </c>
      <c r="B246" s="15" t="s">
        <v>153</v>
      </c>
      <c r="C246" s="15" t="s">
        <v>276</v>
      </c>
      <c r="D246" s="18">
        <f>+'B-10 2026'!P246</f>
        <v>-3017.4866695896603</v>
      </c>
      <c r="E246" s="18">
        <v>-3016.7959795126599</v>
      </c>
      <c r="F246" s="18">
        <v>-3016.1052894356599</v>
      </c>
      <c r="G246" s="18">
        <v>-3015.4145993586603</v>
      </c>
      <c r="H246" s="18">
        <v>-3014.7239092816599</v>
      </c>
      <c r="I246" s="18">
        <v>-3014.0332192046599</v>
      </c>
      <c r="J246" s="18">
        <v>-3013.3425291276603</v>
      </c>
      <c r="K246" s="18">
        <v>-3012.6518390506599</v>
      </c>
      <c r="L246" s="18">
        <v>-3011.9611489736599</v>
      </c>
      <c r="M246" s="18">
        <v>-3011.2704588966599</v>
      </c>
      <c r="N246" s="18">
        <v>-3010.5797688196599</v>
      </c>
      <c r="O246" s="18">
        <v>-3009.8890787426603</v>
      </c>
      <c r="P246" s="18">
        <v>-3009.1983886656599</v>
      </c>
      <c r="Q246" s="18">
        <v>-3013.3425291276599</v>
      </c>
    </row>
    <row r="247" spans="1:17" x14ac:dyDescent="0.3">
      <c r="A247" s="30">
        <f t="shared" si="48"/>
        <v>230</v>
      </c>
      <c r="B247" s="15" t="s">
        <v>154</v>
      </c>
      <c r="C247" s="15" t="s">
        <v>277</v>
      </c>
      <c r="D247" s="18">
        <f>+'B-10 2026'!P247</f>
        <v>10969.030275135732</v>
      </c>
      <c r="E247" s="18">
        <v>10982.870884118964</v>
      </c>
      <c r="F247" s="18">
        <v>10996.699944191194</v>
      </c>
      <c r="G247" s="18">
        <v>11010.517455352625</v>
      </c>
      <c r="H247" s="18">
        <v>11024.323417603156</v>
      </c>
      <c r="I247" s="18">
        <v>11038.117830942787</v>
      </c>
      <c r="J247" s="18">
        <v>11051.90069537152</v>
      </c>
      <c r="K247" s="18">
        <v>11065.672010889351</v>
      </c>
      <c r="L247" s="18">
        <v>11080.539929528966</v>
      </c>
      <c r="M247" s="18">
        <v>11095.396299257683</v>
      </c>
      <c r="N247" s="18">
        <v>11110.241120075498</v>
      </c>
      <c r="O247" s="18">
        <v>11125.074391982514</v>
      </c>
      <c r="P247" s="18">
        <v>11140.09853124039</v>
      </c>
      <c r="Q247" s="18">
        <v>11053.114060437721</v>
      </c>
    </row>
    <row r="248" spans="1:17" x14ac:dyDescent="0.3">
      <c r="A248" s="30">
        <f t="shared" si="48"/>
        <v>231</v>
      </c>
      <c r="B248" s="15" t="s">
        <v>155</v>
      </c>
      <c r="C248" s="15" t="s">
        <v>278</v>
      </c>
      <c r="D248" s="18">
        <f>+'B-10 2026'!P248</f>
        <v>4976.2374507940185</v>
      </c>
      <c r="E248" s="18">
        <v>4992.0225430344235</v>
      </c>
      <c r="F248" s="18">
        <v>5007.8069558259767</v>
      </c>
      <c r="G248" s="18">
        <v>5023.5906891686818</v>
      </c>
      <c r="H248" s="18">
        <v>5039.3737430625442</v>
      </c>
      <c r="I248" s="18">
        <v>5055.1561175075694</v>
      </c>
      <c r="J248" s="18">
        <v>5070.9378125037429</v>
      </c>
      <c r="K248" s="18">
        <v>5086.7188280510763</v>
      </c>
      <c r="L248" s="18">
        <v>5103.2344401671116</v>
      </c>
      <c r="M248" s="18">
        <v>5119.7493728343061</v>
      </c>
      <c r="N248" s="18">
        <v>5136.2636260526515</v>
      </c>
      <c r="O248" s="18">
        <v>5152.777199822146</v>
      </c>
      <c r="P248" s="18">
        <v>5169.4244003888862</v>
      </c>
      <c r="Q248" s="18">
        <v>5071.7917830163942</v>
      </c>
    </row>
    <row r="249" spans="1:17" x14ac:dyDescent="0.3">
      <c r="A249" s="30">
        <f t="shared" si="48"/>
        <v>232</v>
      </c>
      <c r="B249" s="15" t="s">
        <v>156</v>
      </c>
      <c r="C249" s="15" t="s">
        <v>279</v>
      </c>
      <c r="D249" s="18">
        <f>+'B-10 2026'!P249</f>
        <v>117.36928855487004</v>
      </c>
      <c r="E249" s="18">
        <v>117.78445754293715</v>
      </c>
      <c r="F249" s="18">
        <v>118.19962653100424</v>
      </c>
      <c r="G249" s="18">
        <v>118.61479551907233</v>
      </c>
      <c r="H249" s="18">
        <v>119.02996450713943</v>
      </c>
      <c r="I249" s="18">
        <v>119.44513349520751</v>
      </c>
      <c r="J249" s="18">
        <v>119.86030248327459</v>
      </c>
      <c r="K249" s="18">
        <v>120.2754714713427</v>
      </c>
      <c r="L249" s="18">
        <v>120.71071220665706</v>
      </c>
      <c r="M249" s="18">
        <v>121.14595294197142</v>
      </c>
      <c r="N249" s="18">
        <v>121.58119367728676</v>
      </c>
      <c r="O249" s="18">
        <v>122.01643441260113</v>
      </c>
      <c r="P249" s="18">
        <v>122.45534166093599</v>
      </c>
      <c r="Q249" s="18">
        <v>119.88374423110005</v>
      </c>
    </row>
    <row r="250" spans="1:17" x14ac:dyDescent="0.3">
      <c r="A250" s="30">
        <f t="shared" si="48"/>
        <v>233</v>
      </c>
      <c r="B250" s="14" t="s">
        <v>777</v>
      </c>
      <c r="C250" s="14"/>
      <c r="D250" s="32">
        <f>SUM(D243:D249)</f>
        <v>50000.312356988296</v>
      </c>
      <c r="E250" s="32">
        <f t="shared" ref="E250:O250" si="56">SUM(E243:E249)</f>
        <v>50196.495965328853</v>
      </c>
      <c r="F250" s="32">
        <f t="shared" si="56"/>
        <v>50392.666215479461</v>
      </c>
      <c r="G250" s="32">
        <f t="shared" si="56"/>
        <v>50588.823107440396</v>
      </c>
      <c r="H250" s="32">
        <f t="shared" si="56"/>
        <v>50784.966641211511</v>
      </c>
      <c r="I250" s="32">
        <f t="shared" si="56"/>
        <v>50981.0968167928</v>
      </c>
      <c r="J250" s="32">
        <f t="shared" si="56"/>
        <v>51177.213634184292</v>
      </c>
      <c r="K250" s="32">
        <f t="shared" si="56"/>
        <v>51373.317093385958</v>
      </c>
      <c r="L250" s="32">
        <f t="shared" si="56"/>
        <v>51579.217901572723</v>
      </c>
      <c r="M250" s="32">
        <f t="shared" si="56"/>
        <v>51785.105351569699</v>
      </c>
      <c r="N250" s="32">
        <f t="shared" si="56"/>
        <v>51990.979443376833</v>
      </c>
      <c r="O250" s="32">
        <f t="shared" si="56"/>
        <v>52196.84017699425</v>
      </c>
      <c r="P250" s="32">
        <f t="shared" ref="P250:Q250" si="57">SUM(P243:P249)</f>
        <v>52404.479587491769</v>
      </c>
      <c r="Q250" s="32">
        <f t="shared" si="57"/>
        <v>51188.578022447444</v>
      </c>
    </row>
    <row r="251" spans="1:17" x14ac:dyDescent="0.3">
      <c r="A251" s="30">
        <f t="shared" si="48"/>
        <v>234</v>
      </c>
      <c r="B251" s="14"/>
      <c r="C251" s="14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</row>
    <row r="252" spans="1:17" x14ac:dyDescent="0.3">
      <c r="A252" s="30">
        <f t="shared" si="48"/>
        <v>235</v>
      </c>
      <c r="B252" s="15" t="s">
        <v>157</v>
      </c>
      <c r="C252" s="15" t="s">
        <v>279</v>
      </c>
      <c r="D252" s="18">
        <f>+'B-10 2026'!P252</f>
        <v>44.96</v>
      </c>
      <c r="E252" s="18">
        <v>44.96</v>
      </c>
      <c r="F252" s="18">
        <v>44.96</v>
      </c>
      <c r="G252" s="18">
        <v>44.96</v>
      </c>
      <c r="H252" s="18">
        <v>44.96</v>
      </c>
      <c r="I252" s="18">
        <v>44.96</v>
      </c>
      <c r="J252" s="18">
        <v>44.96</v>
      </c>
      <c r="K252" s="18">
        <v>44.96</v>
      </c>
      <c r="L252" s="18">
        <v>44.96</v>
      </c>
      <c r="M252" s="18">
        <v>44.96</v>
      </c>
      <c r="N252" s="18">
        <v>44.96</v>
      </c>
      <c r="O252" s="18">
        <v>44.96</v>
      </c>
      <c r="P252" s="18">
        <v>44.96</v>
      </c>
      <c r="Q252" s="18">
        <v>44.959999999999994</v>
      </c>
    </row>
    <row r="253" spans="1:17" x14ac:dyDescent="0.3">
      <c r="A253" s="30">
        <f t="shared" si="48"/>
        <v>236</v>
      </c>
      <c r="B253" s="14"/>
      <c r="C253" s="14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</row>
    <row r="254" spans="1:17" x14ac:dyDescent="0.3">
      <c r="A254" s="30">
        <f t="shared" si="48"/>
        <v>237</v>
      </c>
      <c r="B254" s="15" t="s">
        <v>365</v>
      </c>
      <c r="C254" s="15" t="s">
        <v>274</v>
      </c>
      <c r="D254" s="18">
        <f>+'B-10 2026'!P254</f>
        <v>27.92</v>
      </c>
      <c r="E254" s="18">
        <v>27.92</v>
      </c>
      <c r="F254" s="18">
        <v>27.92</v>
      </c>
      <c r="G254" s="18">
        <v>27.92</v>
      </c>
      <c r="H254" s="18">
        <v>27.92</v>
      </c>
      <c r="I254" s="18">
        <v>27.92</v>
      </c>
      <c r="J254" s="18">
        <v>27.92</v>
      </c>
      <c r="K254" s="18">
        <v>27.92</v>
      </c>
      <c r="L254" s="18">
        <v>27.92</v>
      </c>
      <c r="M254" s="18">
        <v>27.92</v>
      </c>
      <c r="N254" s="18">
        <v>27.92</v>
      </c>
      <c r="O254" s="18">
        <v>27.92</v>
      </c>
      <c r="P254" s="18">
        <v>27.92</v>
      </c>
      <c r="Q254" s="18">
        <v>27.920000000000012</v>
      </c>
    </row>
    <row r="255" spans="1:17" x14ac:dyDescent="0.3">
      <c r="A255" s="30">
        <f t="shared" si="48"/>
        <v>238</v>
      </c>
      <c r="B255" s="15" t="s">
        <v>366</v>
      </c>
      <c r="C255" s="15" t="s">
        <v>275</v>
      </c>
      <c r="D255" s="18">
        <f>+'B-10 2026'!P255</f>
        <v>10.79</v>
      </c>
      <c r="E255" s="18">
        <v>10.79</v>
      </c>
      <c r="F255" s="18">
        <v>10.79</v>
      </c>
      <c r="G255" s="18">
        <v>10.79</v>
      </c>
      <c r="H255" s="18">
        <v>10.79</v>
      </c>
      <c r="I255" s="18">
        <v>10.79</v>
      </c>
      <c r="J255" s="18">
        <v>10.79</v>
      </c>
      <c r="K255" s="18">
        <v>10.79</v>
      </c>
      <c r="L255" s="18">
        <v>10.79</v>
      </c>
      <c r="M255" s="18">
        <v>10.79</v>
      </c>
      <c r="N255" s="18">
        <v>10.79</v>
      </c>
      <c r="O255" s="18">
        <v>10.79</v>
      </c>
      <c r="P255" s="18">
        <v>10.79</v>
      </c>
      <c r="Q255" s="18">
        <v>10.789999999999996</v>
      </c>
    </row>
    <row r="256" spans="1:17" x14ac:dyDescent="0.3">
      <c r="A256" s="30">
        <f t="shared" si="48"/>
        <v>239</v>
      </c>
      <c r="B256" s="15" t="s">
        <v>367</v>
      </c>
      <c r="C256" s="15" t="s">
        <v>276</v>
      </c>
      <c r="D256" s="18">
        <f>+'B-10 2026'!P256</f>
        <v>13.27</v>
      </c>
      <c r="E256" s="18">
        <v>13.27</v>
      </c>
      <c r="F256" s="18">
        <v>13.27</v>
      </c>
      <c r="G256" s="18">
        <v>13.27</v>
      </c>
      <c r="H256" s="18">
        <v>13.27</v>
      </c>
      <c r="I256" s="18">
        <v>13.27</v>
      </c>
      <c r="J256" s="18">
        <v>13.27</v>
      </c>
      <c r="K256" s="18">
        <v>13.27</v>
      </c>
      <c r="L256" s="18">
        <v>13.27</v>
      </c>
      <c r="M256" s="18">
        <v>13.27</v>
      </c>
      <c r="N256" s="18">
        <v>13.27</v>
      </c>
      <c r="O256" s="18">
        <v>13.27</v>
      </c>
      <c r="P256" s="18">
        <v>13.27</v>
      </c>
      <c r="Q256" s="18">
        <v>13.270000000000001</v>
      </c>
    </row>
    <row r="257" spans="1:17" x14ac:dyDescent="0.3">
      <c r="A257" s="30">
        <f t="shared" si="48"/>
        <v>240</v>
      </c>
      <c r="B257" s="15" t="s">
        <v>368</v>
      </c>
      <c r="C257" s="15" t="s">
        <v>277</v>
      </c>
      <c r="D257" s="18">
        <f>+'B-10 2026'!P257</f>
        <v>2.4900000000000002</v>
      </c>
      <c r="E257" s="18">
        <v>2.4900000000000002</v>
      </c>
      <c r="F257" s="18">
        <v>2.4900000000000002</v>
      </c>
      <c r="G257" s="18">
        <v>2.4900000000000002</v>
      </c>
      <c r="H257" s="18">
        <v>2.4900000000000002</v>
      </c>
      <c r="I257" s="18">
        <v>2.4900000000000002</v>
      </c>
      <c r="J257" s="18">
        <v>2.4900000000000002</v>
      </c>
      <c r="K257" s="18">
        <v>2.4900000000000002</v>
      </c>
      <c r="L257" s="18">
        <v>2.4900000000000002</v>
      </c>
      <c r="M257" s="18">
        <v>2.4900000000000002</v>
      </c>
      <c r="N257" s="18">
        <v>2.4900000000000002</v>
      </c>
      <c r="O257" s="18">
        <v>2.4900000000000002</v>
      </c>
      <c r="P257" s="18">
        <v>2.4900000000000002</v>
      </c>
      <c r="Q257" s="18">
        <v>2.4900000000000011</v>
      </c>
    </row>
    <row r="258" spans="1:17" x14ac:dyDescent="0.3">
      <c r="A258" s="30">
        <f t="shared" si="48"/>
        <v>241</v>
      </c>
      <c r="B258" s="15" t="s">
        <v>369</v>
      </c>
      <c r="C258" s="15" t="s">
        <v>278</v>
      </c>
      <c r="D258" s="18">
        <f>+'B-10 2026'!P258</f>
        <v>-20.74</v>
      </c>
      <c r="E258" s="18">
        <v>-20.74</v>
      </c>
      <c r="F258" s="18">
        <v>-20.74</v>
      </c>
      <c r="G258" s="18">
        <v>-20.74</v>
      </c>
      <c r="H258" s="18">
        <v>-20.74</v>
      </c>
      <c r="I258" s="18">
        <v>-20.74</v>
      </c>
      <c r="J258" s="18">
        <v>-20.74</v>
      </c>
      <c r="K258" s="18">
        <v>-20.74</v>
      </c>
      <c r="L258" s="18">
        <v>-20.74</v>
      </c>
      <c r="M258" s="18">
        <v>-20.74</v>
      </c>
      <c r="N258" s="18">
        <v>-20.74</v>
      </c>
      <c r="O258" s="18">
        <v>-20.74</v>
      </c>
      <c r="P258" s="18">
        <v>-20.74</v>
      </c>
      <c r="Q258" s="18">
        <v>-20.740000000000002</v>
      </c>
    </row>
    <row r="259" spans="1:17" x14ac:dyDescent="0.3">
      <c r="A259" s="30">
        <f t="shared" si="48"/>
        <v>242</v>
      </c>
      <c r="B259" s="15" t="s">
        <v>370</v>
      </c>
      <c r="C259" s="15" t="s">
        <v>279</v>
      </c>
      <c r="D259" s="18">
        <f>+'B-10 2026'!P259</f>
        <v>365.9</v>
      </c>
      <c r="E259" s="18">
        <v>365.9</v>
      </c>
      <c r="F259" s="18">
        <v>365.9</v>
      </c>
      <c r="G259" s="18">
        <v>365.9</v>
      </c>
      <c r="H259" s="18">
        <v>365.9</v>
      </c>
      <c r="I259" s="18">
        <v>365.9</v>
      </c>
      <c r="J259" s="18">
        <v>365.9</v>
      </c>
      <c r="K259" s="18">
        <v>365.9</v>
      </c>
      <c r="L259" s="18">
        <v>365.9</v>
      </c>
      <c r="M259" s="18">
        <v>365.9</v>
      </c>
      <c r="N259" s="18">
        <v>365.9</v>
      </c>
      <c r="O259" s="18">
        <v>365.9</v>
      </c>
      <c r="P259" s="18">
        <v>365.9</v>
      </c>
      <c r="Q259" s="18">
        <v>365.9</v>
      </c>
    </row>
    <row r="260" spans="1:17" x14ac:dyDescent="0.3">
      <c r="A260" s="30">
        <f t="shared" si="48"/>
        <v>243</v>
      </c>
      <c r="B260" s="14" t="s">
        <v>778</v>
      </c>
      <c r="C260" s="14"/>
      <c r="D260" s="32">
        <f>SUM(D254:D259)</f>
        <v>399.63</v>
      </c>
      <c r="E260" s="32">
        <f t="shared" ref="E260:O260" si="58">SUM(E254:E259)</f>
        <v>399.63</v>
      </c>
      <c r="F260" s="32">
        <f t="shared" si="58"/>
        <v>399.63</v>
      </c>
      <c r="G260" s="32">
        <f t="shared" si="58"/>
        <v>399.63</v>
      </c>
      <c r="H260" s="32">
        <f t="shared" si="58"/>
        <v>399.63</v>
      </c>
      <c r="I260" s="32">
        <f t="shared" si="58"/>
        <v>399.63</v>
      </c>
      <c r="J260" s="32">
        <f t="shared" si="58"/>
        <v>399.63</v>
      </c>
      <c r="K260" s="32">
        <f t="shared" si="58"/>
        <v>399.63</v>
      </c>
      <c r="L260" s="32">
        <f t="shared" si="58"/>
        <v>399.63</v>
      </c>
      <c r="M260" s="32">
        <f t="shared" si="58"/>
        <v>399.63</v>
      </c>
      <c r="N260" s="32">
        <f t="shared" si="58"/>
        <v>399.63</v>
      </c>
      <c r="O260" s="32">
        <f t="shared" si="58"/>
        <v>399.63</v>
      </c>
      <c r="P260" s="32">
        <f t="shared" ref="P260:Q260" si="59">SUM(P254:P259)</f>
        <v>399.63</v>
      </c>
      <c r="Q260" s="32">
        <f t="shared" si="59"/>
        <v>399.63</v>
      </c>
    </row>
    <row r="261" spans="1:17" x14ac:dyDescent="0.3">
      <c r="A261" s="30">
        <f t="shared" si="48"/>
        <v>244</v>
      </c>
      <c r="B261" s="14"/>
      <c r="C261" s="14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</row>
    <row r="262" spans="1:17" x14ac:dyDescent="0.3">
      <c r="A262" s="30">
        <f t="shared" si="48"/>
        <v>245</v>
      </c>
      <c r="B262" s="15" t="s">
        <v>371</v>
      </c>
      <c r="C262" s="15" t="s">
        <v>274</v>
      </c>
      <c r="D262" s="18">
        <f>+'B-10 2026'!P262</f>
        <v>3157.9576014651243</v>
      </c>
      <c r="E262" s="18">
        <v>3182.556227973917</v>
      </c>
      <c r="F262" s="18">
        <v>3207.1519779851801</v>
      </c>
      <c r="G262" s="18">
        <v>3231.4848514989226</v>
      </c>
      <c r="H262" s="18">
        <v>3256.0748485151348</v>
      </c>
      <c r="I262" s="18">
        <v>3279.9689690338178</v>
      </c>
      <c r="J262" s="18">
        <v>3304.5532130549909</v>
      </c>
      <c r="K262" s="18">
        <v>3329.1345805786227</v>
      </c>
      <c r="L262" s="18">
        <v>3352.3730716047357</v>
      </c>
      <c r="M262" s="18">
        <v>3376.475686133329</v>
      </c>
      <c r="N262" s="18">
        <v>3396.2414241643914</v>
      </c>
      <c r="O262" s="18">
        <v>3415.3542856979338</v>
      </c>
      <c r="P262" s="18">
        <v>3439.9212707339566</v>
      </c>
      <c r="Q262" s="18">
        <v>3302.2498468030808</v>
      </c>
    </row>
    <row r="263" spans="1:17" x14ac:dyDescent="0.3">
      <c r="A263" s="30">
        <f t="shared" si="48"/>
        <v>246</v>
      </c>
      <c r="B263" s="15" t="s">
        <v>372</v>
      </c>
      <c r="C263" s="15" t="s">
        <v>275</v>
      </c>
      <c r="D263" s="18">
        <f>+'B-10 2026'!P263</f>
        <v>5158.1020406501439</v>
      </c>
      <c r="E263" s="18">
        <v>5179.5595885147322</v>
      </c>
      <c r="F263" s="18">
        <v>5201.0171363793106</v>
      </c>
      <c r="G263" s="18">
        <v>5222.1186842438892</v>
      </c>
      <c r="H263" s="18">
        <v>5243.5762321084785</v>
      </c>
      <c r="I263" s="18">
        <v>5264.0847799730564</v>
      </c>
      <c r="J263" s="18">
        <v>5285.5423278376338</v>
      </c>
      <c r="K263" s="18">
        <v>5306.9998757022231</v>
      </c>
      <c r="L263" s="18">
        <v>5326.6234235668007</v>
      </c>
      <c r="M263" s="18">
        <v>5347.4329714313799</v>
      </c>
      <c r="N263" s="18">
        <v>5362.3085192959679</v>
      </c>
      <c r="O263" s="18">
        <v>5376.2950671605458</v>
      </c>
      <c r="P263" s="18">
        <v>5397.7526150251242</v>
      </c>
      <c r="Q263" s="18">
        <v>5282.4164047607146</v>
      </c>
    </row>
    <row r="264" spans="1:17" x14ac:dyDescent="0.3">
      <c r="A264" s="30">
        <f t="shared" si="48"/>
        <v>247</v>
      </c>
      <c r="B264" s="15" t="s">
        <v>373</v>
      </c>
      <c r="C264" s="15" t="s">
        <v>276</v>
      </c>
      <c r="D264" s="18">
        <f>+'B-10 2026'!P264</f>
        <v>17664.967598103191</v>
      </c>
      <c r="E264" s="18">
        <v>17740.049001203806</v>
      </c>
      <c r="F264" s="18">
        <v>17815.037094304411</v>
      </c>
      <c r="G264" s="18">
        <v>17888.326877405027</v>
      </c>
      <c r="H264" s="18">
        <v>17963.128350505638</v>
      </c>
      <c r="I264" s="18">
        <v>18033.557513606251</v>
      </c>
      <c r="J264" s="18">
        <v>18108.172366706858</v>
      </c>
      <c r="K264" s="18">
        <v>18182.693909807473</v>
      </c>
      <c r="L264" s="18">
        <v>18248.851142908086</v>
      </c>
      <c r="M264" s="18">
        <v>18320.264066008694</v>
      </c>
      <c r="N264" s="18">
        <v>18364.828679109309</v>
      </c>
      <c r="O264" s="18">
        <v>18405.286982209916</v>
      </c>
      <c r="P264" s="18">
        <v>18479.34197531053</v>
      </c>
      <c r="Q264" s="18">
        <v>18093.423504399168</v>
      </c>
    </row>
    <row r="265" spans="1:17" x14ac:dyDescent="0.3">
      <c r="A265" s="30">
        <f t="shared" si="48"/>
        <v>248</v>
      </c>
      <c r="B265" s="15" t="s">
        <v>374</v>
      </c>
      <c r="C265" s="15" t="s">
        <v>277</v>
      </c>
      <c r="D265" s="18">
        <f>+'B-10 2026'!P265</f>
        <v>4486.8403949130516</v>
      </c>
      <c r="E265" s="18">
        <v>4501.1999715748934</v>
      </c>
      <c r="F265" s="18">
        <v>4515.5203757425143</v>
      </c>
      <c r="G265" s="18">
        <v>4529.3976074159073</v>
      </c>
      <c r="H265" s="18">
        <v>4543.6396665950797</v>
      </c>
      <c r="I265" s="18">
        <v>4556.7635532800214</v>
      </c>
      <c r="J265" s="18">
        <v>4570.9272674707445</v>
      </c>
      <c r="K265" s="18">
        <v>4585.0518091672466</v>
      </c>
      <c r="L265" s="18">
        <v>4597.0521783695185</v>
      </c>
      <c r="M265" s="18">
        <v>4610.3623750775605</v>
      </c>
      <c r="N265" s="18">
        <v>4616.8893992913827</v>
      </c>
      <c r="O265" s="18">
        <v>4622.365251010985</v>
      </c>
      <c r="P265" s="18">
        <v>4636.2939302363584</v>
      </c>
      <c r="Q265" s="18">
        <v>4567.100290780405</v>
      </c>
    </row>
    <row r="266" spans="1:17" x14ac:dyDescent="0.3">
      <c r="A266" s="30">
        <f t="shared" si="48"/>
        <v>249</v>
      </c>
      <c r="B266" s="15" t="s">
        <v>375</v>
      </c>
      <c r="C266" s="15" t="s">
        <v>278</v>
      </c>
      <c r="D266" s="18">
        <f>+'B-10 2026'!P266</f>
        <v>2284.7617806168873</v>
      </c>
      <c r="E266" s="18">
        <v>2304.4061682648689</v>
      </c>
      <c r="F266" s="18">
        <v>2324.0504680341505</v>
      </c>
      <c r="G266" s="18">
        <v>2343.3376799247017</v>
      </c>
      <c r="H266" s="18">
        <v>2362.9818039365532</v>
      </c>
      <c r="I266" s="18">
        <v>2381.6748400696852</v>
      </c>
      <c r="J266" s="18">
        <v>2401.3187883241167</v>
      </c>
      <c r="K266" s="18">
        <v>2420.9626486998181</v>
      </c>
      <c r="L266" s="18">
        <v>2438.7684211968203</v>
      </c>
      <c r="M266" s="18">
        <v>2457.7631058151014</v>
      </c>
      <c r="N266" s="18">
        <v>2470.811702554673</v>
      </c>
      <c r="O266" s="18">
        <v>2482.969211415535</v>
      </c>
      <c r="P266" s="18">
        <v>2502.6126323976773</v>
      </c>
      <c r="Q266" s="18">
        <v>2398.1860962500455</v>
      </c>
    </row>
    <row r="267" spans="1:17" x14ac:dyDescent="0.3">
      <c r="A267" s="30">
        <f t="shared" si="48"/>
        <v>250</v>
      </c>
      <c r="B267" s="15" t="s">
        <v>376</v>
      </c>
      <c r="C267" s="15" t="s">
        <v>279</v>
      </c>
      <c r="D267" s="18">
        <f>+'B-10 2026'!P267</f>
        <v>619.74055526272787</v>
      </c>
      <c r="E267" s="18">
        <v>625.79637449839936</v>
      </c>
      <c r="F267" s="18">
        <v>631.85150517197962</v>
      </c>
      <c r="G267" s="18">
        <v>637.78994728346902</v>
      </c>
      <c r="H267" s="18">
        <v>643.84370083286626</v>
      </c>
      <c r="I267" s="18">
        <v>649.58776582017174</v>
      </c>
      <c r="J267" s="18">
        <v>655.64014224538619</v>
      </c>
      <c r="K267" s="18">
        <v>661.69183010850941</v>
      </c>
      <c r="L267" s="18">
        <v>667.14482940954076</v>
      </c>
      <c r="M267" s="18">
        <v>672.98414014848004</v>
      </c>
      <c r="N267" s="18">
        <v>676.88976232532843</v>
      </c>
      <c r="O267" s="18">
        <v>680.50469594008484</v>
      </c>
      <c r="P267" s="18">
        <v>686.55294099275113</v>
      </c>
      <c r="Q267" s="18">
        <v>654.61678384920742</v>
      </c>
    </row>
    <row r="268" spans="1:17" x14ac:dyDescent="0.3">
      <c r="A268" s="30">
        <f t="shared" si="48"/>
        <v>251</v>
      </c>
      <c r="B268" s="14" t="s">
        <v>779</v>
      </c>
      <c r="C268" s="14"/>
      <c r="D268" s="32">
        <f>SUM(D262:D267)</f>
        <v>33372.369971011125</v>
      </c>
      <c r="E268" s="32">
        <f t="shared" ref="E268:O268" si="60">SUM(E262:E267)</f>
        <v>33533.567332030623</v>
      </c>
      <c r="F268" s="32">
        <f t="shared" si="60"/>
        <v>33694.628557617551</v>
      </c>
      <c r="G268" s="32">
        <f t="shared" si="60"/>
        <v>33852.455647771916</v>
      </c>
      <c r="H268" s="32">
        <f t="shared" si="60"/>
        <v>34013.24460249376</v>
      </c>
      <c r="I268" s="32">
        <f t="shared" si="60"/>
        <v>34165.637421783009</v>
      </c>
      <c r="J268" s="32">
        <f t="shared" si="60"/>
        <v>34326.154105639733</v>
      </c>
      <c r="K268" s="32">
        <f t="shared" si="60"/>
        <v>34486.534654063893</v>
      </c>
      <c r="L268" s="32">
        <f t="shared" si="60"/>
        <v>34630.813067055504</v>
      </c>
      <c r="M268" s="32">
        <f t="shared" si="60"/>
        <v>34785.282344614548</v>
      </c>
      <c r="N268" s="32">
        <f t="shared" si="60"/>
        <v>34887.969486741051</v>
      </c>
      <c r="O268" s="32">
        <f t="shared" si="60"/>
        <v>34982.775493435001</v>
      </c>
      <c r="P268" s="32">
        <f t="shared" ref="P268:Q268" si="61">SUM(P262:P267)</f>
        <v>35142.475364696395</v>
      </c>
      <c r="Q268" s="32">
        <f t="shared" si="61"/>
        <v>34297.99292684262</v>
      </c>
    </row>
    <row r="269" spans="1:17" x14ac:dyDescent="0.3">
      <c r="A269" s="30">
        <f t="shared" si="48"/>
        <v>252</v>
      </c>
      <c r="B269" s="14"/>
      <c r="C269" s="14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</row>
    <row r="270" spans="1:17" x14ac:dyDescent="0.3">
      <c r="A270" s="30">
        <f t="shared" si="48"/>
        <v>253</v>
      </c>
      <c r="B270" s="15" t="s">
        <v>377</v>
      </c>
      <c r="C270" s="15" t="s">
        <v>274</v>
      </c>
      <c r="D270" s="18">
        <f>+'B-10 2026'!P270</f>
        <v>-282.35999999999899</v>
      </c>
      <c r="E270" s="18">
        <v>-282.35999999999899</v>
      </c>
      <c r="F270" s="18">
        <v>-282.35999999999899</v>
      </c>
      <c r="G270" s="18">
        <v>-282.35999999999899</v>
      </c>
      <c r="H270" s="18">
        <v>-282.35999999999899</v>
      </c>
      <c r="I270" s="18">
        <v>-282.35999999999899</v>
      </c>
      <c r="J270" s="18">
        <v>-282.35999999999899</v>
      </c>
      <c r="K270" s="18">
        <v>-282.35999999999899</v>
      </c>
      <c r="L270" s="18">
        <v>-282.35999999999899</v>
      </c>
      <c r="M270" s="18">
        <v>-282.35999999999899</v>
      </c>
      <c r="N270" s="18">
        <v>-282.35999999999899</v>
      </c>
      <c r="O270" s="18">
        <v>-282.35999999999899</v>
      </c>
      <c r="P270" s="18">
        <v>-282.35999999999899</v>
      </c>
      <c r="Q270" s="18">
        <v>-282.35999999999888</v>
      </c>
    </row>
    <row r="271" spans="1:17" x14ac:dyDescent="0.3">
      <c r="A271" s="30">
        <f t="shared" si="48"/>
        <v>254</v>
      </c>
      <c r="B271" s="15" t="s">
        <v>378</v>
      </c>
      <c r="C271" s="15" t="s">
        <v>275</v>
      </c>
      <c r="D271" s="18">
        <f>+'B-10 2026'!P271</f>
        <v>1587.74</v>
      </c>
      <c r="E271" s="18">
        <v>1587.74</v>
      </c>
      <c r="F271" s="18">
        <v>1587.74</v>
      </c>
      <c r="G271" s="18">
        <v>1587.74</v>
      </c>
      <c r="H271" s="18">
        <v>1587.74</v>
      </c>
      <c r="I271" s="18">
        <v>1587.74</v>
      </c>
      <c r="J271" s="18">
        <v>1587.74</v>
      </c>
      <c r="K271" s="18">
        <v>1587.74</v>
      </c>
      <c r="L271" s="18">
        <v>1587.74</v>
      </c>
      <c r="M271" s="18">
        <v>1587.74</v>
      </c>
      <c r="N271" s="18">
        <v>1587.74</v>
      </c>
      <c r="O271" s="18">
        <v>1587.74</v>
      </c>
      <c r="P271" s="18">
        <v>1587.74</v>
      </c>
      <c r="Q271" s="18">
        <v>1587.7400000000002</v>
      </c>
    </row>
    <row r="272" spans="1:17" x14ac:dyDescent="0.3">
      <c r="A272" s="30">
        <f t="shared" si="48"/>
        <v>255</v>
      </c>
      <c r="B272" s="15" t="s">
        <v>379</v>
      </c>
      <c r="C272" s="15" t="s">
        <v>276</v>
      </c>
      <c r="D272" s="18">
        <f>+'B-10 2026'!P272</f>
        <v>-4833.83</v>
      </c>
      <c r="E272" s="18">
        <v>-4833.83</v>
      </c>
      <c r="F272" s="18">
        <v>-4833.83</v>
      </c>
      <c r="G272" s="18">
        <v>-4833.83</v>
      </c>
      <c r="H272" s="18">
        <v>-4833.83</v>
      </c>
      <c r="I272" s="18">
        <v>-4833.83</v>
      </c>
      <c r="J272" s="18">
        <v>-4833.83</v>
      </c>
      <c r="K272" s="18">
        <v>-4833.83</v>
      </c>
      <c r="L272" s="18">
        <v>-4833.83</v>
      </c>
      <c r="M272" s="18">
        <v>-4833.83</v>
      </c>
      <c r="N272" s="18">
        <v>-4833.83</v>
      </c>
      <c r="O272" s="18">
        <v>-4833.83</v>
      </c>
      <c r="P272" s="18">
        <v>-4833.83</v>
      </c>
      <c r="Q272" s="18">
        <v>-4833.8300000000008</v>
      </c>
    </row>
    <row r="273" spans="1:17" x14ac:dyDescent="0.3">
      <c r="A273" s="30">
        <f t="shared" si="48"/>
        <v>256</v>
      </c>
      <c r="B273" s="15" t="s">
        <v>380</v>
      </c>
      <c r="C273" s="15" t="s">
        <v>277</v>
      </c>
      <c r="D273" s="18">
        <f>+'B-10 2026'!P273</f>
        <v>-1596.67</v>
      </c>
      <c r="E273" s="18">
        <v>-1596.67</v>
      </c>
      <c r="F273" s="18">
        <v>-1596.67</v>
      </c>
      <c r="G273" s="18">
        <v>-1596.67</v>
      </c>
      <c r="H273" s="18">
        <v>-1596.67</v>
      </c>
      <c r="I273" s="18">
        <v>-1596.67</v>
      </c>
      <c r="J273" s="18">
        <v>-1596.67</v>
      </c>
      <c r="K273" s="18">
        <v>-1596.67</v>
      </c>
      <c r="L273" s="18">
        <v>-1596.67</v>
      </c>
      <c r="M273" s="18">
        <v>-1596.67</v>
      </c>
      <c r="N273" s="18">
        <v>-1596.67</v>
      </c>
      <c r="O273" s="18">
        <v>-1596.67</v>
      </c>
      <c r="P273" s="18">
        <v>-1596.67</v>
      </c>
      <c r="Q273" s="18">
        <v>-1596.6699999999998</v>
      </c>
    </row>
    <row r="274" spans="1:17" x14ac:dyDescent="0.3">
      <c r="A274" s="30">
        <f t="shared" si="48"/>
        <v>257</v>
      </c>
      <c r="B274" s="15" t="s">
        <v>381</v>
      </c>
      <c r="C274" s="15" t="s">
        <v>278</v>
      </c>
      <c r="D274" s="18">
        <f>+'B-10 2026'!P274</f>
        <v>-1.58</v>
      </c>
      <c r="E274" s="18">
        <v>-1.58</v>
      </c>
      <c r="F274" s="18">
        <v>-1.58</v>
      </c>
      <c r="G274" s="18">
        <v>-1.58</v>
      </c>
      <c r="H274" s="18">
        <v>-1.58</v>
      </c>
      <c r="I274" s="18">
        <v>-1.58</v>
      </c>
      <c r="J274" s="18">
        <v>-1.58</v>
      </c>
      <c r="K274" s="18">
        <v>-1.58</v>
      </c>
      <c r="L274" s="18">
        <v>-1.58</v>
      </c>
      <c r="M274" s="18">
        <v>-1.58</v>
      </c>
      <c r="N274" s="18">
        <v>-1.58</v>
      </c>
      <c r="O274" s="18">
        <v>-1.58</v>
      </c>
      <c r="P274" s="18">
        <v>-1.58</v>
      </c>
      <c r="Q274" s="18">
        <v>-1.5799999999999998</v>
      </c>
    </row>
    <row r="275" spans="1:17" x14ac:dyDescent="0.3">
      <c r="A275" s="30">
        <f t="shared" si="48"/>
        <v>258</v>
      </c>
      <c r="B275" s="15" t="s">
        <v>382</v>
      </c>
      <c r="C275" s="15" t="s">
        <v>279</v>
      </c>
      <c r="D275" s="18">
        <f>+'B-10 2026'!P275</f>
        <v>-8.73</v>
      </c>
      <c r="E275" s="18">
        <v>-8.73</v>
      </c>
      <c r="F275" s="18">
        <v>-8.73</v>
      </c>
      <c r="G275" s="18">
        <v>-8.73</v>
      </c>
      <c r="H275" s="18">
        <v>-8.73</v>
      </c>
      <c r="I275" s="18">
        <v>-8.73</v>
      </c>
      <c r="J275" s="18">
        <v>-8.73</v>
      </c>
      <c r="K275" s="18">
        <v>-8.73</v>
      </c>
      <c r="L275" s="18">
        <v>-8.73</v>
      </c>
      <c r="M275" s="18">
        <v>-8.73</v>
      </c>
      <c r="N275" s="18">
        <v>-8.73</v>
      </c>
      <c r="O275" s="18">
        <v>-8.73</v>
      </c>
      <c r="P275" s="18">
        <v>-8.73</v>
      </c>
      <c r="Q275" s="18">
        <v>-8.7300000000000022</v>
      </c>
    </row>
    <row r="276" spans="1:17" x14ac:dyDescent="0.3">
      <c r="A276" s="30">
        <f t="shared" ref="A276:A339" si="62">+A275+1</f>
        <v>259</v>
      </c>
      <c r="B276" s="14" t="s">
        <v>780</v>
      </c>
      <c r="C276" s="14"/>
      <c r="D276" s="32">
        <f>SUM(D270:D275)</f>
        <v>-5135.4299999999985</v>
      </c>
      <c r="E276" s="32">
        <f t="shared" ref="E276:O276" si="63">SUM(E270:E275)</f>
        <v>-5135.4299999999985</v>
      </c>
      <c r="F276" s="32">
        <f t="shared" si="63"/>
        <v>-5135.4299999999985</v>
      </c>
      <c r="G276" s="32">
        <f t="shared" si="63"/>
        <v>-5135.4299999999985</v>
      </c>
      <c r="H276" s="32">
        <f t="shared" si="63"/>
        <v>-5135.4299999999985</v>
      </c>
      <c r="I276" s="32">
        <f t="shared" si="63"/>
        <v>-5135.4299999999985</v>
      </c>
      <c r="J276" s="32">
        <f t="shared" si="63"/>
        <v>-5135.4299999999985</v>
      </c>
      <c r="K276" s="32">
        <f t="shared" si="63"/>
        <v>-5135.4299999999985</v>
      </c>
      <c r="L276" s="32">
        <f t="shared" si="63"/>
        <v>-5135.4299999999985</v>
      </c>
      <c r="M276" s="32">
        <f t="shared" si="63"/>
        <v>-5135.4299999999985</v>
      </c>
      <c r="N276" s="32">
        <f t="shared" si="63"/>
        <v>-5135.4299999999985</v>
      </c>
      <c r="O276" s="32">
        <f t="shared" si="63"/>
        <v>-5135.4299999999985</v>
      </c>
      <c r="P276" s="32">
        <f t="shared" ref="P276:Q276" si="64">SUM(P270:P275)</f>
        <v>-5135.4299999999985</v>
      </c>
      <c r="Q276" s="32">
        <f t="shared" si="64"/>
        <v>-5135.4299999999985</v>
      </c>
    </row>
    <row r="277" spans="1:17" x14ac:dyDescent="0.3">
      <c r="A277" s="30">
        <f t="shared" si="62"/>
        <v>260</v>
      </c>
      <c r="B277" s="14"/>
      <c r="C277" s="14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</row>
    <row r="278" spans="1:17" x14ac:dyDescent="0.3">
      <c r="A278" s="30">
        <f t="shared" si="62"/>
        <v>261</v>
      </c>
      <c r="B278" s="16" t="s">
        <v>781</v>
      </c>
      <c r="C278" s="16"/>
      <c r="D278" s="33">
        <f>SUM(D163,D172,D180,D189,D199,D207,D215,D224,D233,D241,D250,D276,D252,D260,D268)</f>
        <v>428067.17497501051</v>
      </c>
      <c r="E278" s="33">
        <f t="shared" ref="E278:O278" si="65">SUM(E163,E172,E180,E189,E199,E207,E215,E224,E233,E241,E250,E276,E252,E260,E268)</f>
        <v>429138.80658956314</v>
      </c>
      <c r="F278" s="33">
        <f t="shared" si="65"/>
        <v>430206.54520318285</v>
      </c>
      <c r="G278" s="33">
        <f t="shared" si="65"/>
        <v>431109.18556305906</v>
      </c>
      <c r="H278" s="33">
        <f t="shared" si="65"/>
        <v>432042.01084005344</v>
      </c>
      <c r="I278" s="33">
        <f t="shared" si="65"/>
        <v>432960.36873816547</v>
      </c>
      <c r="J278" s="33">
        <f t="shared" si="65"/>
        <v>433947.59538253432</v>
      </c>
      <c r="K278" s="33">
        <f t="shared" si="65"/>
        <v>435049.30377315951</v>
      </c>
      <c r="L278" s="33">
        <f t="shared" si="65"/>
        <v>436119.92061721609</v>
      </c>
      <c r="M278" s="33">
        <f t="shared" si="65"/>
        <v>437199.42620752967</v>
      </c>
      <c r="N278" s="33">
        <f t="shared" si="65"/>
        <v>438226.71654409944</v>
      </c>
      <c r="O278" s="33">
        <f t="shared" si="65"/>
        <v>439195.92762692593</v>
      </c>
      <c r="P278" s="33">
        <f t="shared" ref="P278:Q278" si="66">SUM(P163,P172,P180,P189,P199,P207,P215,P224,P233,P241,P250,P276,P252,P260,P268)</f>
        <v>440310.93649107893</v>
      </c>
      <c r="Q278" s="33">
        <f t="shared" si="66"/>
        <v>434121.07065781369</v>
      </c>
    </row>
    <row r="279" spans="1:17" x14ac:dyDescent="0.3">
      <c r="A279" s="30">
        <f t="shared" si="62"/>
        <v>262</v>
      </c>
      <c r="B279" s="15"/>
      <c r="C279" s="15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</row>
    <row r="280" spans="1:17" x14ac:dyDescent="0.3">
      <c r="A280" s="30">
        <f t="shared" si="62"/>
        <v>263</v>
      </c>
      <c r="B280" s="15" t="s">
        <v>158</v>
      </c>
      <c r="C280" s="15" t="s">
        <v>274</v>
      </c>
      <c r="D280" s="18">
        <f>+'B-10 2026'!P280</f>
        <v>1576.8957345630799</v>
      </c>
      <c r="E280" s="18">
        <v>1601.1885898197399</v>
      </c>
      <c r="F280" s="18">
        <v>1625.4814450764</v>
      </c>
      <c r="G280" s="18">
        <v>1649.7743003330602</v>
      </c>
      <c r="H280" s="18">
        <v>1674.06715558972</v>
      </c>
      <c r="I280" s="18">
        <v>1698.36001084639</v>
      </c>
      <c r="J280" s="18">
        <v>1722.65286610305</v>
      </c>
      <c r="K280" s="18">
        <v>1746.94572135971</v>
      </c>
      <c r="L280" s="18">
        <v>1771.23857661637</v>
      </c>
      <c r="M280" s="18">
        <v>1795.53143187303</v>
      </c>
      <c r="N280" s="18">
        <v>1819.82428712969</v>
      </c>
      <c r="O280" s="18">
        <v>1844.11714238635</v>
      </c>
      <c r="P280" s="18">
        <v>1868.40999764302</v>
      </c>
      <c r="Q280" s="18">
        <v>1722.6528661030466</v>
      </c>
    </row>
    <row r="281" spans="1:17" x14ac:dyDescent="0.3">
      <c r="A281" s="30">
        <f t="shared" si="62"/>
        <v>264</v>
      </c>
      <c r="B281" s="15" t="s">
        <v>159</v>
      </c>
      <c r="C281" s="15" t="s">
        <v>277</v>
      </c>
      <c r="D281" s="18">
        <f>+'B-10 2026'!P281</f>
        <v>19777.727002962998</v>
      </c>
      <c r="E281" s="18">
        <v>20021.465848472799</v>
      </c>
      <c r="F281" s="18">
        <v>20265.204693982701</v>
      </c>
      <c r="G281" s="18">
        <v>20508.943539492499</v>
      </c>
      <c r="H281" s="18">
        <v>20752.682385002401</v>
      </c>
      <c r="I281" s="18">
        <v>20996.421230512202</v>
      </c>
      <c r="J281" s="18">
        <v>21240.160076022101</v>
      </c>
      <c r="K281" s="18">
        <v>21483.898921531902</v>
      </c>
      <c r="L281" s="18">
        <v>21727.637767041797</v>
      </c>
      <c r="M281" s="18">
        <v>21971.376612551601</v>
      </c>
      <c r="N281" s="18">
        <v>22215.1154580615</v>
      </c>
      <c r="O281" s="18">
        <v>22458.854303571399</v>
      </c>
      <c r="P281" s="18">
        <v>22702.5931490812</v>
      </c>
      <c r="Q281" s="18">
        <v>21240.160076022086</v>
      </c>
    </row>
    <row r="282" spans="1:17" x14ac:dyDescent="0.3">
      <c r="A282" s="30">
        <f t="shared" si="62"/>
        <v>265</v>
      </c>
      <c r="B282" s="15" t="s">
        <v>160</v>
      </c>
      <c r="C282" s="15" t="s">
        <v>278</v>
      </c>
      <c r="D282" s="18">
        <f>+'B-10 2026'!P282</f>
        <v>2023.4078801635499</v>
      </c>
      <c r="E282" s="18">
        <v>2048.5237188904398</v>
      </c>
      <c r="F282" s="18">
        <v>2073.63955761732</v>
      </c>
      <c r="G282" s="18">
        <v>2098.7553963442101</v>
      </c>
      <c r="H282" s="18">
        <v>2123.8712350710903</v>
      </c>
      <c r="I282" s="18">
        <v>2148.98707379798</v>
      </c>
      <c r="J282" s="18">
        <v>2174.1029125248597</v>
      </c>
      <c r="K282" s="18">
        <v>2199.2187512517398</v>
      </c>
      <c r="L282" s="18">
        <v>2224.33458997863</v>
      </c>
      <c r="M282" s="18">
        <v>2249.4504287055101</v>
      </c>
      <c r="N282" s="18">
        <v>2274.5662674323999</v>
      </c>
      <c r="O282" s="18">
        <v>2299.68210615928</v>
      </c>
      <c r="P282" s="18">
        <v>2324.7979448861697</v>
      </c>
      <c r="Q282" s="18">
        <v>2174.1029125248601</v>
      </c>
    </row>
    <row r="283" spans="1:17" x14ac:dyDescent="0.3">
      <c r="A283" s="30">
        <f t="shared" si="62"/>
        <v>266</v>
      </c>
      <c r="B283" s="15" t="s">
        <v>161</v>
      </c>
      <c r="C283" s="15" t="s">
        <v>279</v>
      </c>
      <c r="D283" s="18">
        <f>+'B-10 2026'!P283</f>
        <v>2.0981702295939098</v>
      </c>
      <c r="E283" s="18">
        <v>2.12771623625193</v>
      </c>
      <c r="F283" s="18">
        <v>2.1572622429099599</v>
      </c>
      <c r="G283" s="18">
        <v>2.1868082495679801</v>
      </c>
      <c r="H283" s="18">
        <v>2.2163542562260101</v>
      </c>
      <c r="I283" s="18">
        <v>2.2459002628840397</v>
      </c>
      <c r="J283" s="18">
        <v>2.2754462695420599</v>
      </c>
      <c r="K283" s="18">
        <v>2.3049922762000903</v>
      </c>
      <c r="L283" s="18">
        <v>2.3345382828581203</v>
      </c>
      <c r="M283" s="18">
        <v>2.36408428951614</v>
      </c>
      <c r="N283" s="18">
        <v>2.39363029617417</v>
      </c>
      <c r="O283" s="18">
        <v>2.4231763028322</v>
      </c>
      <c r="P283" s="18">
        <v>2.4527223094902202</v>
      </c>
      <c r="Q283" s="18">
        <v>2.2754462695420639</v>
      </c>
    </row>
    <row r="284" spans="1:17" x14ac:dyDescent="0.3">
      <c r="A284" s="30">
        <f t="shared" si="62"/>
        <v>267</v>
      </c>
      <c r="B284" s="14" t="s">
        <v>782</v>
      </c>
      <c r="C284" s="14"/>
      <c r="D284" s="32">
        <f>SUM(D280:D283)</f>
        <v>23380.128787919224</v>
      </c>
      <c r="E284" s="32">
        <f t="shared" ref="E284:O284" si="67">SUM(E280:E283)</f>
        <v>23673.305873419231</v>
      </c>
      <c r="F284" s="32">
        <f t="shared" si="67"/>
        <v>23966.482958919329</v>
      </c>
      <c r="G284" s="32">
        <f t="shared" si="67"/>
        <v>24259.660044419339</v>
      </c>
      <c r="H284" s="32">
        <f t="shared" si="67"/>
        <v>24552.83712991944</v>
      </c>
      <c r="I284" s="32">
        <f t="shared" si="67"/>
        <v>24846.014215419458</v>
      </c>
      <c r="J284" s="32">
        <f t="shared" si="67"/>
        <v>25139.191300919552</v>
      </c>
      <c r="K284" s="32">
        <f t="shared" si="67"/>
        <v>25432.368386419552</v>
      </c>
      <c r="L284" s="32">
        <f t="shared" si="67"/>
        <v>25725.545471919657</v>
      </c>
      <c r="M284" s="32">
        <f t="shared" si="67"/>
        <v>26018.722557419656</v>
      </c>
      <c r="N284" s="32">
        <f t="shared" si="67"/>
        <v>26311.899642919765</v>
      </c>
      <c r="O284" s="32">
        <f t="shared" si="67"/>
        <v>26605.076728419863</v>
      </c>
      <c r="P284" s="32">
        <f t="shared" ref="P284:Q284" si="68">SUM(P280:P283)</f>
        <v>26898.25381391988</v>
      </c>
      <c r="Q284" s="32">
        <f t="shared" si="68"/>
        <v>25139.191300919534</v>
      </c>
    </row>
    <row r="285" spans="1:17" x14ac:dyDescent="0.3">
      <c r="A285" s="30">
        <f t="shared" si="62"/>
        <v>268</v>
      </c>
      <c r="B285" s="15"/>
      <c r="C285" s="15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</row>
    <row r="286" spans="1:17" x14ac:dyDescent="0.3">
      <c r="A286" s="30">
        <f t="shared" si="62"/>
        <v>269</v>
      </c>
      <c r="B286" s="15" t="s">
        <v>162</v>
      </c>
      <c r="C286" s="15" t="s">
        <v>274</v>
      </c>
      <c r="D286" s="18">
        <f>+'B-10 2026'!P286</f>
        <v>671.58557993867896</v>
      </c>
      <c r="E286" s="18">
        <v>678.31964227425397</v>
      </c>
      <c r="F286" s="18">
        <v>685.05370460982897</v>
      </c>
      <c r="G286" s="18">
        <v>691.78776694540397</v>
      </c>
      <c r="H286" s="18">
        <v>698.52182928097898</v>
      </c>
      <c r="I286" s="18">
        <v>705.25589161655296</v>
      </c>
      <c r="J286" s="18">
        <v>711.98995395212796</v>
      </c>
      <c r="K286" s="18">
        <v>718.72401628770297</v>
      </c>
      <c r="L286" s="18">
        <v>725.45807862327797</v>
      </c>
      <c r="M286" s="18">
        <v>732.19214095885206</v>
      </c>
      <c r="N286" s="18">
        <v>738.92620329442707</v>
      </c>
      <c r="O286" s="18">
        <v>745.66026563000207</v>
      </c>
      <c r="P286" s="18">
        <v>752.39432796557696</v>
      </c>
      <c r="Q286" s="18">
        <v>711.98995395212819</v>
      </c>
    </row>
    <row r="287" spans="1:17" x14ac:dyDescent="0.3">
      <c r="A287" s="30">
        <f t="shared" si="62"/>
        <v>270</v>
      </c>
      <c r="B287" s="15" t="s">
        <v>163</v>
      </c>
      <c r="C287" s="15" t="s">
        <v>277</v>
      </c>
      <c r="D287" s="18">
        <f>+'B-10 2026'!P287</f>
        <v>26133.585498562501</v>
      </c>
      <c r="E287" s="18">
        <v>26407.777774099301</v>
      </c>
      <c r="F287" s="18">
        <v>26681.9700496361</v>
      </c>
      <c r="G287" s="18">
        <v>26956.1623251729</v>
      </c>
      <c r="H287" s="18">
        <v>27230.354600709699</v>
      </c>
      <c r="I287" s="18">
        <v>27504.546876246503</v>
      </c>
      <c r="J287" s="18">
        <v>27778.739151783298</v>
      </c>
      <c r="K287" s="18">
        <v>28052.931427320102</v>
      </c>
      <c r="L287" s="18">
        <v>28327.123702856898</v>
      </c>
      <c r="M287" s="18">
        <v>28601.315978393701</v>
      </c>
      <c r="N287" s="18">
        <v>28875.508253930402</v>
      </c>
      <c r="O287" s="18">
        <v>29149.700529467198</v>
      </c>
      <c r="P287" s="18">
        <v>29423.892805004001</v>
      </c>
      <c r="Q287" s="18">
        <v>27778.739151783284</v>
      </c>
    </row>
    <row r="288" spans="1:17" x14ac:dyDescent="0.3">
      <c r="A288" s="30">
        <f t="shared" si="62"/>
        <v>271</v>
      </c>
      <c r="B288" s="15" t="s">
        <v>164</v>
      </c>
      <c r="C288" s="15" t="s">
        <v>278</v>
      </c>
      <c r="D288" s="18">
        <f>+'B-10 2026'!P288</f>
        <v>2607.88360066518</v>
      </c>
      <c r="E288" s="18">
        <v>2638.2554475942302</v>
      </c>
      <c r="F288" s="18">
        <v>2668.6272945232799</v>
      </c>
      <c r="G288" s="18">
        <v>2698.9991414523201</v>
      </c>
      <c r="H288" s="18">
        <v>2729.3709883813699</v>
      </c>
      <c r="I288" s="18">
        <v>2759.7428353104201</v>
      </c>
      <c r="J288" s="18">
        <v>2790.1146822394599</v>
      </c>
      <c r="K288" s="18">
        <v>2820.4865291685101</v>
      </c>
      <c r="L288" s="18">
        <v>2850.8583760975598</v>
      </c>
      <c r="M288" s="18">
        <v>2881.2302230266</v>
      </c>
      <c r="N288" s="18">
        <v>2911.6020699556498</v>
      </c>
      <c r="O288" s="18">
        <v>2941.9739168847</v>
      </c>
      <c r="P288" s="18">
        <v>2972.3457638137402</v>
      </c>
      <c r="Q288" s="18">
        <v>2790.114682239463</v>
      </c>
    </row>
    <row r="289" spans="1:17" x14ac:dyDescent="0.3">
      <c r="A289" s="30">
        <f t="shared" si="62"/>
        <v>272</v>
      </c>
      <c r="B289" s="15" t="s">
        <v>165</v>
      </c>
      <c r="C289" s="15" t="s">
        <v>279</v>
      </c>
      <c r="D289" s="18">
        <f>+'B-10 2026'!P289</f>
        <v>151.28834602860971</v>
      </c>
      <c r="E289" s="18">
        <v>154.512573539116</v>
      </c>
      <c r="F289" s="18">
        <v>157.73680104962241</v>
      </c>
      <c r="G289" s="18">
        <v>160.96102856012871</v>
      </c>
      <c r="H289" s="18">
        <v>164.18525607063512</v>
      </c>
      <c r="I289" s="18">
        <v>167.40948358114139</v>
      </c>
      <c r="J289" s="18">
        <v>170.6337110916478</v>
      </c>
      <c r="K289" s="18">
        <v>173.85793860215409</v>
      </c>
      <c r="L289" s="18">
        <v>177.0821661126605</v>
      </c>
      <c r="M289" s="18">
        <v>180.3063936231668</v>
      </c>
      <c r="N289" s="18">
        <v>183.53062113367318</v>
      </c>
      <c r="O289" s="18">
        <v>186.7548486441795</v>
      </c>
      <c r="P289" s="18">
        <v>189.97907615468591</v>
      </c>
      <c r="Q289" s="18">
        <v>170.63371109164774</v>
      </c>
    </row>
    <row r="290" spans="1:17" x14ac:dyDescent="0.3">
      <c r="A290" s="30">
        <f t="shared" si="62"/>
        <v>273</v>
      </c>
      <c r="B290" s="14" t="s">
        <v>783</v>
      </c>
      <c r="C290" s="14"/>
      <c r="D290" s="32">
        <f>SUM(D286:D289)</f>
        <v>29564.343025194969</v>
      </c>
      <c r="E290" s="32">
        <f t="shared" ref="E290:O290" si="69">SUM(E286:E289)</f>
        <v>29878.865437506902</v>
      </c>
      <c r="F290" s="32">
        <f t="shared" si="69"/>
        <v>30193.387849818831</v>
      </c>
      <c r="G290" s="32">
        <f t="shared" si="69"/>
        <v>30507.910262130754</v>
      </c>
      <c r="H290" s="32">
        <f t="shared" si="69"/>
        <v>30822.432674442683</v>
      </c>
      <c r="I290" s="32">
        <f t="shared" si="69"/>
        <v>31136.955086754617</v>
      </c>
      <c r="J290" s="32">
        <f t="shared" si="69"/>
        <v>31451.477499066532</v>
      </c>
      <c r="K290" s="32">
        <f t="shared" si="69"/>
        <v>31765.999911378469</v>
      </c>
      <c r="L290" s="32">
        <f t="shared" si="69"/>
        <v>32080.522323690395</v>
      </c>
      <c r="M290" s="32">
        <f t="shared" si="69"/>
        <v>32395.044736002317</v>
      </c>
      <c r="N290" s="32">
        <f t="shared" si="69"/>
        <v>32709.567148314152</v>
      </c>
      <c r="O290" s="32">
        <f t="shared" si="69"/>
        <v>33024.089560626082</v>
      </c>
      <c r="P290" s="32">
        <f t="shared" ref="P290:Q290" si="70">SUM(P286:P289)</f>
        <v>33338.611972938001</v>
      </c>
      <c r="Q290" s="32">
        <f t="shared" si="70"/>
        <v>31451.477499066521</v>
      </c>
    </row>
    <row r="291" spans="1:17" x14ac:dyDescent="0.3">
      <c r="A291" s="30">
        <f t="shared" si="62"/>
        <v>274</v>
      </c>
      <c r="B291" s="15"/>
      <c r="C291" s="15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</row>
    <row r="292" spans="1:17" x14ac:dyDescent="0.3">
      <c r="A292" s="30">
        <f t="shared" si="62"/>
        <v>275</v>
      </c>
      <c r="B292" s="15" t="s">
        <v>166</v>
      </c>
      <c r="C292" s="15" t="s">
        <v>274</v>
      </c>
      <c r="D292" s="18">
        <f>+'B-10 2026'!P292</f>
        <v>726.83268039520101</v>
      </c>
      <c r="E292" s="18">
        <v>733.56447189297091</v>
      </c>
      <c r="F292" s="18">
        <v>740.29626339074196</v>
      </c>
      <c r="G292" s="18">
        <v>747.02805488851197</v>
      </c>
      <c r="H292" s="18">
        <v>753.75984638628199</v>
      </c>
      <c r="I292" s="18">
        <v>760.49163788405201</v>
      </c>
      <c r="J292" s="18">
        <v>767.22342938182305</v>
      </c>
      <c r="K292" s="18">
        <v>773.95522087959307</v>
      </c>
      <c r="L292" s="18">
        <v>780.68701237736309</v>
      </c>
      <c r="M292" s="18">
        <v>787.41880387513299</v>
      </c>
      <c r="N292" s="18">
        <v>794.15059537290392</v>
      </c>
      <c r="O292" s="18">
        <v>800.88238687067394</v>
      </c>
      <c r="P292" s="18">
        <v>807.61417836844396</v>
      </c>
      <c r="Q292" s="18">
        <v>767.22342938182248</v>
      </c>
    </row>
    <row r="293" spans="1:17" x14ac:dyDescent="0.3">
      <c r="A293" s="30">
        <f t="shared" si="62"/>
        <v>276</v>
      </c>
      <c r="B293" s="15" t="s">
        <v>167</v>
      </c>
      <c r="C293" s="15" t="s">
        <v>277</v>
      </c>
      <c r="D293" s="18">
        <f>+'B-10 2026'!P293</f>
        <v>15937.2395874224</v>
      </c>
      <c r="E293" s="18">
        <v>16144.3288338782</v>
      </c>
      <c r="F293" s="18">
        <v>16351.418080334</v>
      </c>
      <c r="G293" s="18">
        <v>16558.507326789801</v>
      </c>
      <c r="H293" s="18">
        <v>16765.596573245599</v>
      </c>
      <c r="I293" s="18">
        <v>16972.685819701401</v>
      </c>
      <c r="J293" s="18">
        <v>17179.775066157097</v>
      </c>
      <c r="K293" s="18">
        <v>17386.864312612899</v>
      </c>
      <c r="L293" s="18">
        <v>17593.953559068697</v>
      </c>
      <c r="M293" s="18">
        <v>17801.042805524499</v>
      </c>
      <c r="N293" s="18">
        <v>18008.132051980301</v>
      </c>
      <c r="O293" s="18">
        <v>18215.221298436103</v>
      </c>
      <c r="P293" s="18">
        <v>18422.310544891901</v>
      </c>
      <c r="Q293" s="18">
        <v>17179.775066157148</v>
      </c>
    </row>
    <row r="294" spans="1:17" x14ac:dyDescent="0.3">
      <c r="A294" s="30">
        <f t="shared" si="62"/>
        <v>277</v>
      </c>
      <c r="B294" s="15" t="s">
        <v>168</v>
      </c>
      <c r="C294" s="15" t="s">
        <v>278</v>
      </c>
      <c r="D294" s="18">
        <f>+'B-10 2026'!P294</f>
        <v>2555.4382333336098</v>
      </c>
      <c r="E294" s="18">
        <v>2585.4279924258099</v>
      </c>
      <c r="F294" s="18">
        <v>2615.4177515180099</v>
      </c>
      <c r="G294" s="18">
        <v>2645.40751061022</v>
      </c>
      <c r="H294" s="18">
        <v>2675.3972697024201</v>
      </c>
      <c r="I294" s="18">
        <v>2705.3870287946302</v>
      </c>
      <c r="J294" s="18">
        <v>2735.3767878868302</v>
      </c>
      <c r="K294" s="18">
        <v>2765.3665469790399</v>
      </c>
      <c r="L294" s="18">
        <v>2795.3563060712399</v>
      </c>
      <c r="M294" s="18">
        <v>2825.34606516345</v>
      </c>
      <c r="N294" s="18">
        <v>2855.3358242556501</v>
      </c>
      <c r="O294" s="18">
        <v>2885.3255833478597</v>
      </c>
      <c r="P294" s="18">
        <v>2915.3153424400598</v>
      </c>
      <c r="Q294" s="18">
        <v>2735.376787886833</v>
      </c>
    </row>
    <row r="295" spans="1:17" x14ac:dyDescent="0.3">
      <c r="A295" s="30">
        <f t="shared" si="62"/>
        <v>278</v>
      </c>
      <c r="B295" s="14" t="s">
        <v>784</v>
      </c>
      <c r="C295" s="14"/>
      <c r="D295" s="32">
        <f>SUM(D292:D294)</f>
        <v>19219.510501151213</v>
      </c>
      <c r="E295" s="32">
        <f t="shared" ref="E295:O295" si="71">SUM(E292:E294)</f>
        <v>19463.321298196985</v>
      </c>
      <c r="F295" s="32">
        <f t="shared" si="71"/>
        <v>19707.132095242752</v>
      </c>
      <c r="G295" s="32">
        <f t="shared" si="71"/>
        <v>19950.942892288534</v>
      </c>
      <c r="H295" s="32">
        <f t="shared" si="71"/>
        <v>20194.753689334299</v>
      </c>
      <c r="I295" s="32">
        <f t="shared" si="71"/>
        <v>20438.564486380084</v>
      </c>
      <c r="J295" s="32">
        <f t="shared" si="71"/>
        <v>20682.37528342575</v>
      </c>
      <c r="K295" s="32">
        <f t="shared" si="71"/>
        <v>20926.186080471532</v>
      </c>
      <c r="L295" s="32">
        <f t="shared" si="71"/>
        <v>21169.9968775173</v>
      </c>
      <c r="M295" s="32">
        <f t="shared" si="71"/>
        <v>21413.807674563082</v>
      </c>
      <c r="N295" s="32">
        <f t="shared" si="71"/>
        <v>21657.618471608854</v>
      </c>
      <c r="O295" s="32">
        <f t="shared" si="71"/>
        <v>21901.42926865464</v>
      </c>
      <c r="P295" s="32">
        <f t="shared" ref="P295:Q295" si="72">SUM(P292:P294)</f>
        <v>22145.240065700404</v>
      </c>
      <c r="Q295" s="32">
        <f t="shared" si="72"/>
        <v>20682.375283425805</v>
      </c>
    </row>
    <row r="296" spans="1:17" x14ac:dyDescent="0.3">
      <c r="A296" s="30">
        <f t="shared" si="62"/>
        <v>279</v>
      </c>
      <c r="B296" s="15"/>
      <c r="C296" s="15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</row>
    <row r="297" spans="1:17" x14ac:dyDescent="0.3">
      <c r="A297" s="30">
        <f t="shared" si="62"/>
        <v>280</v>
      </c>
      <c r="B297" s="15" t="s">
        <v>169</v>
      </c>
      <c r="C297" s="15" t="s">
        <v>274</v>
      </c>
      <c r="D297" s="18">
        <f>+'B-10 2026'!P297</f>
        <v>1457.97314158828</v>
      </c>
      <c r="E297" s="18">
        <v>1475.6762769412301</v>
      </c>
      <c r="F297" s="18">
        <v>1493.3794122941699</v>
      </c>
      <c r="G297" s="18">
        <v>1511.08254764711</v>
      </c>
      <c r="H297" s="18">
        <v>1528.7856830000501</v>
      </c>
      <c r="I297" s="18">
        <v>1546.4888183529902</v>
      </c>
      <c r="J297" s="18">
        <v>1564.19195370594</v>
      </c>
      <c r="K297" s="18">
        <v>1581.8950890588801</v>
      </c>
      <c r="L297" s="18">
        <v>1599.59822441182</v>
      </c>
      <c r="M297" s="18">
        <v>1617.3013597647598</v>
      </c>
      <c r="N297" s="18">
        <v>1635.0044951177099</v>
      </c>
      <c r="O297" s="18">
        <v>1652.70763047065</v>
      </c>
      <c r="P297" s="18">
        <v>1670.4107658235901</v>
      </c>
      <c r="Q297" s="18">
        <v>1564.1919537059371</v>
      </c>
    </row>
    <row r="298" spans="1:17" x14ac:dyDescent="0.3">
      <c r="A298" s="30">
        <f t="shared" si="62"/>
        <v>281</v>
      </c>
      <c r="B298" s="15" t="s">
        <v>170</v>
      </c>
      <c r="C298" s="15" t="s">
        <v>277</v>
      </c>
      <c r="D298" s="18">
        <f>+'B-10 2026'!P298</f>
        <v>18254.955934383601</v>
      </c>
      <c r="E298" s="18">
        <v>18468.643547384701</v>
      </c>
      <c r="F298" s="18">
        <v>18682.331160385798</v>
      </c>
      <c r="G298" s="18">
        <v>18896.018773386899</v>
      </c>
      <c r="H298" s="18">
        <v>19109.706386387901</v>
      </c>
      <c r="I298" s="18">
        <v>19323.393999389002</v>
      </c>
      <c r="J298" s="18">
        <v>19537.081612390102</v>
      </c>
      <c r="K298" s="18">
        <v>19750.769225391101</v>
      </c>
      <c r="L298" s="18">
        <v>19964.456838392201</v>
      </c>
      <c r="M298" s="18">
        <v>20178.144451393298</v>
      </c>
      <c r="N298" s="18">
        <v>20391.832064394399</v>
      </c>
      <c r="O298" s="18">
        <v>20605.519677395401</v>
      </c>
      <c r="P298" s="18">
        <v>20819.207290396502</v>
      </c>
      <c r="Q298" s="18">
        <v>19537.081612390066</v>
      </c>
    </row>
    <row r="299" spans="1:17" x14ac:dyDescent="0.3">
      <c r="A299" s="30">
        <f t="shared" si="62"/>
        <v>282</v>
      </c>
      <c r="B299" s="15" t="s">
        <v>171</v>
      </c>
      <c r="C299" s="15" t="s">
        <v>278</v>
      </c>
      <c r="D299" s="18">
        <f>+'B-10 2026'!P299</f>
        <v>3262.5797453914201</v>
      </c>
      <c r="E299" s="18">
        <v>3307.5062826692501</v>
      </c>
      <c r="F299" s="18">
        <v>3352.4328199470801</v>
      </c>
      <c r="G299" s="18">
        <v>3397.3593572249101</v>
      </c>
      <c r="H299" s="18">
        <v>3442.2858945027501</v>
      </c>
      <c r="I299" s="18">
        <v>3487.2124317805801</v>
      </c>
      <c r="J299" s="18">
        <v>3532.1389690584097</v>
      </c>
      <c r="K299" s="18">
        <v>3577.0655063362401</v>
      </c>
      <c r="L299" s="18">
        <v>3621.9920436140701</v>
      </c>
      <c r="M299" s="18">
        <v>3666.9185808919101</v>
      </c>
      <c r="N299" s="18">
        <v>3711.8451181697396</v>
      </c>
      <c r="O299" s="18">
        <v>3756.7716554475701</v>
      </c>
      <c r="P299" s="18">
        <v>3801.6981927254001</v>
      </c>
      <c r="Q299" s="18">
        <v>3532.1389690584101</v>
      </c>
    </row>
    <row r="300" spans="1:17" x14ac:dyDescent="0.3">
      <c r="A300" s="30">
        <f t="shared" si="62"/>
        <v>283</v>
      </c>
      <c r="B300" s="15" t="s">
        <v>172</v>
      </c>
      <c r="C300" s="15" t="s">
        <v>279</v>
      </c>
      <c r="D300" s="18">
        <f>+'B-10 2026'!P300</f>
        <v>9.9136799999999887</v>
      </c>
      <c r="E300" s="18">
        <v>10.0975066666666</v>
      </c>
      <c r="F300" s="18">
        <v>10.281333333333299</v>
      </c>
      <c r="G300" s="18">
        <v>10.4651599999999</v>
      </c>
      <c r="H300" s="18">
        <v>10.6489866666666</v>
      </c>
      <c r="I300" s="18">
        <v>10.8328133333333</v>
      </c>
      <c r="J300" s="18">
        <v>11.016639999999899</v>
      </c>
      <c r="K300" s="18">
        <v>11.2004666666666</v>
      </c>
      <c r="L300" s="18">
        <v>11.3842933333333</v>
      </c>
      <c r="M300" s="18">
        <v>11.568119999999901</v>
      </c>
      <c r="N300" s="18">
        <v>11.751946666666599</v>
      </c>
      <c r="O300" s="18">
        <v>11.9357733333333</v>
      </c>
      <c r="P300" s="18">
        <v>12.119599999999901</v>
      </c>
      <c r="Q300" s="18">
        <v>11.016639999999938</v>
      </c>
    </row>
    <row r="301" spans="1:17" x14ac:dyDescent="0.3">
      <c r="A301" s="30">
        <f t="shared" si="62"/>
        <v>284</v>
      </c>
      <c r="B301" s="14" t="s">
        <v>785</v>
      </c>
      <c r="C301" s="14"/>
      <c r="D301" s="32">
        <f>SUM(D297:D300)</f>
        <v>22985.422501363304</v>
      </c>
      <c r="E301" s="32">
        <f t="shared" ref="E301:O301" si="73">SUM(E297:E300)</f>
        <v>23261.923613661849</v>
      </c>
      <c r="F301" s="32">
        <f t="shared" si="73"/>
        <v>23538.42472596038</v>
      </c>
      <c r="G301" s="32">
        <f t="shared" si="73"/>
        <v>23814.925838258918</v>
      </c>
      <c r="H301" s="32">
        <f t="shared" si="73"/>
        <v>24091.426950557368</v>
      </c>
      <c r="I301" s="32">
        <f t="shared" si="73"/>
        <v>24367.928062855906</v>
      </c>
      <c r="J301" s="32">
        <f t="shared" si="73"/>
        <v>24644.429175154455</v>
      </c>
      <c r="K301" s="32">
        <f t="shared" si="73"/>
        <v>24920.930287452884</v>
      </c>
      <c r="L301" s="32">
        <f t="shared" si="73"/>
        <v>25197.431399751425</v>
      </c>
      <c r="M301" s="32">
        <f t="shared" si="73"/>
        <v>25473.932512049967</v>
      </c>
      <c r="N301" s="32">
        <f t="shared" si="73"/>
        <v>25750.433624348516</v>
      </c>
      <c r="O301" s="32">
        <f t="shared" si="73"/>
        <v>26026.934736646956</v>
      </c>
      <c r="P301" s="32">
        <f t="shared" ref="P301:Q301" si="74">SUM(P297:P300)</f>
        <v>26303.43584894549</v>
      </c>
      <c r="Q301" s="32">
        <f t="shared" si="74"/>
        <v>24644.429175154415</v>
      </c>
    </row>
    <row r="302" spans="1:17" x14ac:dyDescent="0.3">
      <c r="A302" s="30">
        <f t="shared" si="62"/>
        <v>285</v>
      </c>
      <c r="B302" s="15"/>
      <c r="C302" s="15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</row>
    <row r="303" spans="1:17" x14ac:dyDescent="0.3">
      <c r="A303" s="30">
        <f t="shared" si="62"/>
        <v>286</v>
      </c>
      <c r="B303" s="15" t="s">
        <v>173</v>
      </c>
      <c r="C303" s="15" t="s">
        <v>274</v>
      </c>
      <c r="D303" s="18">
        <f>+'B-10 2026'!P303</f>
        <v>607.76735943726294</v>
      </c>
      <c r="E303" s="18">
        <v>615.16043399975797</v>
      </c>
      <c r="F303" s="18">
        <v>622.55350856225209</v>
      </c>
      <c r="G303" s="18">
        <v>629.94658312474701</v>
      </c>
      <c r="H303" s="18">
        <v>637.33965768724204</v>
      </c>
      <c r="I303" s="18">
        <v>644.73273224973707</v>
      </c>
      <c r="J303" s="18">
        <v>652.12580681223199</v>
      </c>
      <c r="K303" s="18">
        <v>659.51888137472702</v>
      </c>
      <c r="L303" s="18">
        <v>666.91195593722205</v>
      </c>
      <c r="M303" s="18">
        <v>674.30503049971696</v>
      </c>
      <c r="N303" s="18">
        <v>681.69810506221199</v>
      </c>
      <c r="O303" s="18">
        <v>689.09117962470702</v>
      </c>
      <c r="P303" s="18">
        <v>696.48425418720194</v>
      </c>
      <c r="Q303" s="18">
        <v>652.12580681223221</v>
      </c>
    </row>
    <row r="304" spans="1:17" x14ac:dyDescent="0.3">
      <c r="A304" s="30">
        <f t="shared" si="62"/>
        <v>287</v>
      </c>
      <c r="B304" s="15" t="s">
        <v>174</v>
      </c>
      <c r="C304" s="15" t="s">
        <v>277</v>
      </c>
      <c r="D304" s="18">
        <f>+'B-10 2026'!P304</f>
        <v>10766.443076794299</v>
      </c>
      <c r="E304" s="18">
        <v>10894.190986476098</v>
      </c>
      <c r="F304" s="18">
        <v>11021.938896157901</v>
      </c>
      <c r="G304" s="18">
        <v>11149.686805839701</v>
      </c>
      <c r="H304" s="18">
        <v>11277.4347155215</v>
      </c>
      <c r="I304" s="18">
        <v>11405.182625203301</v>
      </c>
      <c r="J304" s="18">
        <v>11532.930534885099</v>
      </c>
      <c r="K304" s="18">
        <v>11660.6784445669</v>
      </c>
      <c r="L304" s="18">
        <v>11788.426354248701</v>
      </c>
      <c r="M304" s="18">
        <v>11916.174263930499</v>
      </c>
      <c r="N304" s="18">
        <v>12043.9221736122</v>
      </c>
      <c r="O304" s="18">
        <v>12171.670083294001</v>
      </c>
      <c r="P304" s="18">
        <v>12299.417992975799</v>
      </c>
      <c r="Q304" s="18">
        <v>11532.930534885078</v>
      </c>
    </row>
    <row r="305" spans="1:17" x14ac:dyDescent="0.3">
      <c r="A305" s="30">
        <f t="shared" si="62"/>
        <v>288</v>
      </c>
      <c r="B305" s="15" t="s">
        <v>175</v>
      </c>
      <c r="C305" s="15" t="s">
        <v>278</v>
      </c>
      <c r="D305" s="18">
        <f>+'B-10 2026'!P305</f>
        <v>2608.5499347124301</v>
      </c>
      <c r="E305" s="18">
        <v>2641.3752536637603</v>
      </c>
      <c r="F305" s="18">
        <v>2674.2005726150896</v>
      </c>
      <c r="G305" s="18">
        <v>2707.0258915664199</v>
      </c>
      <c r="H305" s="18">
        <v>2739.8512105177397</v>
      </c>
      <c r="I305" s="18">
        <v>2772.6765294690699</v>
      </c>
      <c r="J305" s="18">
        <v>2805.5018484204002</v>
      </c>
      <c r="K305" s="18">
        <v>2838.32716737173</v>
      </c>
      <c r="L305" s="18">
        <v>2871.1524863230602</v>
      </c>
      <c r="M305" s="18">
        <v>2903.97780527439</v>
      </c>
      <c r="N305" s="18">
        <v>2936.8031242257198</v>
      </c>
      <c r="O305" s="18">
        <v>2969.62844317704</v>
      </c>
      <c r="P305" s="18">
        <v>3002.4537621283698</v>
      </c>
      <c r="Q305" s="18">
        <v>2805.5018484204015</v>
      </c>
    </row>
    <row r="306" spans="1:17" x14ac:dyDescent="0.3">
      <c r="A306" s="30">
        <f t="shared" si="62"/>
        <v>289</v>
      </c>
      <c r="B306" s="14" t="s">
        <v>786</v>
      </c>
      <c r="C306" s="14"/>
      <c r="D306" s="32">
        <f>SUM(D303:D305)</f>
        <v>13982.760370943992</v>
      </c>
      <c r="E306" s="32">
        <f t="shared" ref="E306:O306" si="75">SUM(E303:E305)</f>
        <v>14150.726674139616</v>
      </c>
      <c r="F306" s="32">
        <f t="shared" si="75"/>
        <v>14318.692977335242</v>
      </c>
      <c r="G306" s="32">
        <f t="shared" si="75"/>
        <v>14486.659280530868</v>
      </c>
      <c r="H306" s="32">
        <f t="shared" si="75"/>
        <v>14654.625583726482</v>
      </c>
      <c r="I306" s="32">
        <f t="shared" si="75"/>
        <v>14822.591886922108</v>
      </c>
      <c r="J306" s="32">
        <f t="shared" si="75"/>
        <v>14990.558190117732</v>
      </c>
      <c r="K306" s="32">
        <f t="shared" si="75"/>
        <v>15158.524493313356</v>
      </c>
      <c r="L306" s="32">
        <f t="shared" si="75"/>
        <v>15326.490796508982</v>
      </c>
      <c r="M306" s="32">
        <f t="shared" si="75"/>
        <v>15494.457099704607</v>
      </c>
      <c r="N306" s="32">
        <f t="shared" si="75"/>
        <v>15662.423402900133</v>
      </c>
      <c r="O306" s="32">
        <f t="shared" si="75"/>
        <v>15830.389706095748</v>
      </c>
      <c r="P306" s="32">
        <f t="shared" ref="P306:Q306" si="76">SUM(P303:P305)</f>
        <v>15998.356009291372</v>
      </c>
      <c r="Q306" s="32">
        <f t="shared" si="76"/>
        <v>14990.55819011771</v>
      </c>
    </row>
    <row r="307" spans="1:17" x14ac:dyDescent="0.3">
      <c r="A307" s="30">
        <f t="shared" si="62"/>
        <v>290</v>
      </c>
      <c r="B307" s="15"/>
      <c r="C307" s="15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</row>
    <row r="308" spans="1:17" x14ac:dyDescent="0.3">
      <c r="A308" s="30">
        <f t="shared" si="62"/>
        <v>291</v>
      </c>
      <c r="B308" s="15" t="s">
        <v>176</v>
      </c>
      <c r="C308" s="15" t="s">
        <v>274</v>
      </c>
      <c r="D308" s="18">
        <f>+'B-10 2026'!P308</f>
        <v>1282.79486399999</v>
      </c>
      <c r="E308" s="18">
        <v>1307.5160069999899</v>
      </c>
      <c r="F308" s="18">
        <v>1332.2371499999899</v>
      </c>
      <c r="G308" s="18">
        <v>1356.9582929999901</v>
      </c>
      <c r="H308" s="18">
        <v>1381.6794359999899</v>
      </c>
      <c r="I308" s="18">
        <v>1406.4005789999899</v>
      </c>
      <c r="J308" s="18">
        <v>1431.1217219999901</v>
      </c>
      <c r="K308" s="18">
        <v>1455.8428649999901</v>
      </c>
      <c r="L308" s="18">
        <v>1480.5640079999898</v>
      </c>
      <c r="M308" s="18">
        <v>1505.28515099999</v>
      </c>
      <c r="N308" s="18">
        <v>1530.00629399999</v>
      </c>
      <c r="O308" s="18">
        <v>1554.72743699999</v>
      </c>
      <c r="P308" s="18">
        <v>1579.44857999999</v>
      </c>
      <c r="Q308" s="18">
        <v>1431.1217219999899</v>
      </c>
    </row>
    <row r="309" spans="1:17" x14ac:dyDescent="0.3">
      <c r="A309" s="30">
        <f t="shared" si="62"/>
        <v>292</v>
      </c>
      <c r="B309" s="15" t="s">
        <v>177</v>
      </c>
      <c r="C309" s="15" t="s">
        <v>277</v>
      </c>
      <c r="D309" s="18">
        <f>+'B-10 2026'!P309</f>
        <v>10540.076384</v>
      </c>
      <c r="E309" s="18">
        <v>10743.198392</v>
      </c>
      <c r="F309" s="18">
        <v>10946.320400000001</v>
      </c>
      <c r="G309" s="18">
        <v>11149.442407999999</v>
      </c>
      <c r="H309" s="18">
        <v>11352.564415999999</v>
      </c>
      <c r="I309" s="18">
        <v>11555.686424000001</v>
      </c>
      <c r="J309" s="18">
        <v>11758.808432</v>
      </c>
      <c r="K309" s="18">
        <v>11961.93044</v>
      </c>
      <c r="L309" s="18">
        <v>12165.052448</v>
      </c>
      <c r="M309" s="18">
        <v>12368.174456000001</v>
      </c>
      <c r="N309" s="18">
        <v>12571.296463999999</v>
      </c>
      <c r="O309" s="18">
        <v>12774.418471999999</v>
      </c>
      <c r="P309" s="18">
        <v>12977.54048</v>
      </c>
      <c r="Q309" s="18">
        <v>11758.808432</v>
      </c>
    </row>
    <row r="310" spans="1:17" x14ac:dyDescent="0.3">
      <c r="A310" s="30">
        <f t="shared" si="62"/>
        <v>293</v>
      </c>
      <c r="B310" s="15" t="s">
        <v>178</v>
      </c>
      <c r="C310" s="15" t="s">
        <v>278</v>
      </c>
      <c r="D310" s="18">
        <f>+'B-10 2026'!P310</f>
        <v>2163.7447023914419</v>
      </c>
      <c r="E310" s="18">
        <v>2208.0691316017674</v>
      </c>
      <c r="F310" s="18">
        <v>2252.3935608120919</v>
      </c>
      <c r="G310" s="18">
        <v>2296.7179900224164</v>
      </c>
      <c r="H310" s="18">
        <v>2330.7174192327411</v>
      </c>
      <c r="I310" s="18">
        <v>2375.0418484430661</v>
      </c>
      <c r="J310" s="18">
        <v>2419.3662776533897</v>
      </c>
      <c r="K310" s="18">
        <v>2463.6907068637147</v>
      </c>
      <c r="L310" s="18">
        <v>2508.0151360740392</v>
      </c>
      <c r="M310" s="18">
        <v>2552.3395652843637</v>
      </c>
      <c r="N310" s="18">
        <v>2596.6639944946892</v>
      </c>
      <c r="O310" s="18">
        <v>2640.9884237050128</v>
      </c>
      <c r="P310" s="18">
        <v>2685.3128529153378</v>
      </c>
      <c r="Q310" s="18">
        <v>2422.5432007303134</v>
      </c>
    </row>
    <row r="311" spans="1:17" x14ac:dyDescent="0.3">
      <c r="A311" s="30">
        <f t="shared" si="62"/>
        <v>294</v>
      </c>
      <c r="B311" s="14" t="s">
        <v>787</v>
      </c>
      <c r="C311" s="14"/>
      <c r="D311" s="32">
        <f>SUM(D308:D310)</f>
        <v>13986.615950391431</v>
      </c>
      <c r="E311" s="32">
        <f t="shared" ref="E311:O311" si="77">SUM(E308:E310)</f>
        <v>14258.783530601757</v>
      </c>
      <c r="F311" s="32">
        <f t="shared" si="77"/>
        <v>14530.951110812082</v>
      </c>
      <c r="G311" s="32">
        <f t="shared" si="77"/>
        <v>14803.118691022406</v>
      </c>
      <c r="H311" s="32">
        <f t="shared" si="77"/>
        <v>15064.961271232729</v>
      </c>
      <c r="I311" s="32">
        <f t="shared" si="77"/>
        <v>15337.128851443058</v>
      </c>
      <c r="J311" s="32">
        <f t="shared" si="77"/>
        <v>15609.29643165338</v>
      </c>
      <c r="K311" s="32">
        <f t="shared" si="77"/>
        <v>15881.464011863703</v>
      </c>
      <c r="L311" s="32">
        <f t="shared" si="77"/>
        <v>16153.631592074031</v>
      </c>
      <c r="M311" s="32">
        <f t="shared" si="77"/>
        <v>16425.799172284354</v>
      </c>
      <c r="N311" s="32">
        <f t="shared" si="77"/>
        <v>16697.966752494678</v>
      </c>
      <c r="O311" s="32">
        <f t="shared" si="77"/>
        <v>16970.134332705002</v>
      </c>
      <c r="P311" s="32">
        <f t="shared" ref="P311:Q311" si="78">SUM(P308:P310)</f>
        <v>17242.301912915325</v>
      </c>
      <c r="Q311" s="32">
        <f t="shared" si="78"/>
        <v>15612.473354730304</v>
      </c>
    </row>
    <row r="312" spans="1:17" x14ac:dyDescent="0.3">
      <c r="A312" s="30">
        <f t="shared" si="62"/>
        <v>295</v>
      </c>
      <c r="B312" s="15"/>
      <c r="C312" s="15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</row>
    <row r="313" spans="1:17" x14ac:dyDescent="0.3">
      <c r="A313" s="30">
        <f t="shared" si="62"/>
        <v>296</v>
      </c>
      <c r="B313" s="15" t="s">
        <v>179</v>
      </c>
      <c r="C313" s="15" t="s">
        <v>274</v>
      </c>
      <c r="D313" s="18">
        <f>+'B-10 2026'!P313</f>
        <v>1423.4477479999898</v>
      </c>
      <c r="E313" s="18">
        <v>1442.68374274999</v>
      </c>
      <c r="F313" s="18">
        <v>1461.9197374999901</v>
      </c>
      <c r="G313" s="18">
        <v>1481.15573224999</v>
      </c>
      <c r="H313" s="18">
        <v>1500.3917269999899</v>
      </c>
      <c r="I313" s="18">
        <v>1519.6277217499901</v>
      </c>
      <c r="J313" s="18">
        <v>1538.86371649999</v>
      </c>
      <c r="K313" s="18">
        <v>1558.0997112499899</v>
      </c>
      <c r="L313" s="18">
        <v>1577.3357059999901</v>
      </c>
      <c r="M313" s="18">
        <v>1596.57170074999</v>
      </c>
      <c r="N313" s="18">
        <v>1615.8076954999899</v>
      </c>
      <c r="O313" s="18">
        <v>1635.04369024999</v>
      </c>
      <c r="P313" s="18">
        <v>1654.27968499999</v>
      </c>
      <c r="Q313" s="18">
        <v>1538.8637164999902</v>
      </c>
    </row>
    <row r="314" spans="1:17" x14ac:dyDescent="0.3">
      <c r="A314" s="30">
        <f t="shared" si="62"/>
        <v>297</v>
      </c>
      <c r="B314" s="15" t="s">
        <v>180</v>
      </c>
      <c r="C314" s="15" t="s">
        <v>277</v>
      </c>
      <c r="D314" s="18">
        <f>+'B-10 2026'!P314</f>
        <v>13958.170216</v>
      </c>
      <c r="E314" s="18">
        <v>14190.516470500001</v>
      </c>
      <c r="F314" s="18">
        <v>14422.862724999999</v>
      </c>
      <c r="G314" s="18">
        <v>14655.208979499999</v>
      </c>
      <c r="H314" s="18">
        <v>14887.555233999999</v>
      </c>
      <c r="I314" s="18">
        <v>15119.901488500002</v>
      </c>
      <c r="J314" s="18">
        <v>15352.247743</v>
      </c>
      <c r="K314" s="18">
        <v>15584.5939975</v>
      </c>
      <c r="L314" s="18">
        <v>15816.940252</v>
      </c>
      <c r="M314" s="18">
        <v>16049.286506500001</v>
      </c>
      <c r="N314" s="18">
        <v>16281.632761000001</v>
      </c>
      <c r="O314" s="18">
        <v>16513.979015500001</v>
      </c>
      <c r="P314" s="18">
        <v>16746.325270000001</v>
      </c>
      <c r="Q314" s="18">
        <v>15352.247743000002</v>
      </c>
    </row>
    <row r="315" spans="1:17" x14ac:dyDescent="0.3">
      <c r="A315" s="30">
        <f t="shared" si="62"/>
        <v>298</v>
      </c>
      <c r="B315" s="15" t="s">
        <v>181</v>
      </c>
      <c r="C315" s="15" t="s">
        <v>278</v>
      </c>
      <c r="D315" s="18">
        <f>+'B-10 2026'!P315</f>
        <v>1487.6717879999899</v>
      </c>
      <c r="E315" s="18">
        <v>1507.7949502499901</v>
      </c>
      <c r="F315" s="18">
        <v>1527.91811249999</v>
      </c>
      <c r="G315" s="18">
        <v>1548.0412747499902</v>
      </c>
      <c r="H315" s="18">
        <v>1568.1644369999899</v>
      </c>
      <c r="I315" s="18">
        <v>1588.2875992499899</v>
      </c>
      <c r="J315" s="18">
        <v>1608.41076149999</v>
      </c>
      <c r="K315" s="18">
        <v>1628.53392374999</v>
      </c>
      <c r="L315" s="18">
        <v>1648.6570859999902</v>
      </c>
      <c r="M315" s="18">
        <v>1668.7802482499899</v>
      </c>
      <c r="N315" s="18">
        <v>1688.9034104999901</v>
      </c>
      <c r="O315" s="18">
        <v>1709.02657274999</v>
      </c>
      <c r="P315" s="18">
        <v>1729.1497349999902</v>
      </c>
      <c r="Q315" s="18">
        <v>1608.4107614999905</v>
      </c>
    </row>
    <row r="316" spans="1:17" x14ac:dyDescent="0.3">
      <c r="A316" s="30">
        <f t="shared" si="62"/>
        <v>299</v>
      </c>
      <c r="B316" s="14" t="s">
        <v>788</v>
      </c>
      <c r="C316" s="14"/>
      <c r="D316" s="32">
        <f>SUM(D313:D315)</f>
        <v>16869.289751999979</v>
      </c>
      <c r="E316" s="32">
        <f t="shared" ref="E316:O316" si="79">SUM(E313:E315)</f>
        <v>17140.995163499982</v>
      </c>
      <c r="F316" s="32">
        <f t="shared" si="79"/>
        <v>17412.700574999977</v>
      </c>
      <c r="G316" s="32">
        <f t="shared" si="79"/>
        <v>17684.40598649998</v>
      </c>
      <c r="H316" s="32">
        <f t="shared" si="79"/>
        <v>17956.111397999979</v>
      </c>
      <c r="I316" s="32">
        <f t="shared" si="79"/>
        <v>18227.816809499982</v>
      </c>
      <c r="J316" s="32">
        <f t="shared" si="79"/>
        <v>18499.522220999977</v>
      </c>
      <c r="K316" s="32">
        <f t="shared" si="79"/>
        <v>18771.22763249998</v>
      </c>
      <c r="L316" s="32">
        <f t="shared" si="79"/>
        <v>19042.933043999983</v>
      </c>
      <c r="M316" s="32">
        <f t="shared" si="79"/>
        <v>19314.638455499982</v>
      </c>
      <c r="N316" s="32">
        <f t="shared" si="79"/>
        <v>19586.343866999981</v>
      </c>
      <c r="O316" s="32">
        <f t="shared" si="79"/>
        <v>19858.049278499981</v>
      </c>
      <c r="P316" s="32">
        <f t="shared" ref="P316:Q316" si="80">SUM(P313:P315)</f>
        <v>20129.754689999983</v>
      </c>
      <c r="Q316" s="32">
        <f t="shared" si="80"/>
        <v>18499.522220999985</v>
      </c>
    </row>
    <row r="317" spans="1:17" x14ac:dyDescent="0.3">
      <c r="A317" s="30">
        <f t="shared" si="62"/>
        <v>300</v>
      </c>
      <c r="B317" s="15"/>
      <c r="C317" s="15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</row>
    <row r="318" spans="1:17" x14ac:dyDescent="0.3">
      <c r="A318" s="30">
        <f t="shared" si="62"/>
        <v>301</v>
      </c>
      <c r="B318" s="15" t="s">
        <v>182</v>
      </c>
      <c r="C318" s="15" t="s">
        <v>283</v>
      </c>
      <c r="D318" s="18">
        <f>+'B-10 2026'!P318</f>
        <v>0</v>
      </c>
      <c r="E318" s="18">
        <v>0</v>
      </c>
      <c r="F318" s="18">
        <v>0</v>
      </c>
      <c r="G318" s="18">
        <v>0</v>
      </c>
      <c r="H318" s="18">
        <v>0</v>
      </c>
      <c r="I318" s="18">
        <v>0</v>
      </c>
      <c r="J318" s="18">
        <v>0</v>
      </c>
      <c r="K318" s="18">
        <v>0</v>
      </c>
      <c r="L318" s="18">
        <v>0</v>
      </c>
      <c r="M318" s="18">
        <v>0</v>
      </c>
      <c r="N318" s="18">
        <v>0</v>
      </c>
      <c r="O318" s="18">
        <v>0</v>
      </c>
      <c r="P318" s="18">
        <v>0</v>
      </c>
      <c r="Q318" s="18">
        <v>0</v>
      </c>
    </row>
    <row r="319" spans="1:17" x14ac:dyDescent="0.3">
      <c r="A319" s="30">
        <f t="shared" si="62"/>
        <v>302</v>
      </c>
      <c r="B319" s="15" t="s">
        <v>183</v>
      </c>
      <c r="C319" s="15" t="s">
        <v>274</v>
      </c>
      <c r="D319" s="18">
        <f>+'B-10 2026'!P319</f>
        <v>2124.0008800000001</v>
      </c>
      <c r="E319" s="18">
        <v>2151.8713149999999</v>
      </c>
      <c r="F319" s="18">
        <v>2179.7417500000001</v>
      </c>
      <c r="G319" s="18">
        <v>2207.612185</v>
      </c>
      <c r="H319" s="18">
        <v>2235.4826200000002</v>
      </c>
      <c r="I319" s="18">
        <v>2263.353055</v>
      </c>
      <c r="J319" s="18">
        <v>2291.2234900000003</v>
      </c>
      <c r="K319" s="18">
        <v>2319.0939249999997</v>
      </c>
      <c r="L319" s="18">
        <v>2346.9643599999999</v>
      </c>
      <c r="M319" s="18">
        <v>2374.8347949999998</v>
      </c>
      <c r="N319" s="18">
        <v>2402.70522999999</v>
      </c>
      <c r="O319" s="18">
        <v>2430.5756649999898</v>
      </c>
      <c r="P319" s="18">
        <v>2458.4460999999897</v>
      </c>
      <c r="Q319" s="18">
        <v>2291.2234899999976</v>
      </c>
    </row>
    <row r="320" spans="1:17" x14ac:dyDescent="0.3">
      <c r="A320" s="30">
        <f t="shared" si="62"/>
        <v>303</v>
      </c>
      <c r="B320" s="15" t="s">
        <v>184</v>
      </c>
      <c r="C320" s="15" t="s">
        <v>277</v>
      </c>
      <c r="D320" s="18">
        <f>+'B-10 2026'!P320</f>
        <v>15863.207683999899</v>
      </c>
      <c r="E320" s="18">
        <v>16097.7988857499</v>
      </c>
      <c r="F320" s="18">
        <v>16332.3900874999</v>
      </c>
      <c r="G320" s="18">
        <v>16566.981289249899</v>
      </c>
      <c r="H320" s="18">
        <v>16801.572490999901</v>
      </c>
      <c r="I320" s="18">
        <v>17036.163692749898</v>
      </c>
      <c r="J320" s="18">
        <v>17270.754894499903</v>
      </c>
      <c r="K320" s="18">
        <v>17505.346096249901</v>
      </c>
      <c r="L320" s="18">
        <v>17739.937297999899</v>
      </c>
      <c r="M320" s="18">
        <v>17974.528499749998</v>
      </c>
      <c r="N320" s="18">
        <v>18209.1197015</v>
      </c>
      <c r="O320" s="18">
        <v>18443.710903250001</v>
      </c>
      <c r="P320" s="18">
        <v>18678.302104999999</v>
      </c>
      <c r="Q320" s="18">
        <v>17270.754894499929</v>
      </c>
    </row>
    <row r="321" spans="1:17" x14ac:dyDescent="0.3">
      <c r="A321" s="30">
        <f t="shared" si="62"/>
        <v>304</v>
      </c>
      <c r="B321" s="15" t="s">
        <v>185</v>
      </c>
      <c r="C321" s="15" t="s">
        <v>278</v>
      </c>
      <c r="D321" s="18">
        <f>+'B-10 2026'!P321</f>
        <v>1862.27522399999</v>
      </c>
      <c r="E321" s="18">
        <v>1886.7113744999899</v>
      </c>
      <c r="F321" s="18">
        <v>1911.1475249999899</v>
      </c>
      <c r="G321" s="18">
        <v>1935.5836754999898</v>
      </c>
      <c r="H321" s="18">
        <v>1960.0198259999902</v>
      </c>
      <c r="I321" s="18">
        <v>1984.4559764999901</v>
      </c>
      <c r="J321" s="18">
        <v>2008.8921269999901</v>
      </c>
      <c r="K321" s="18">
        <v>2033.32827749999</v>
      </c>
      <c r="L321" s="18">
        <v>2057.7644279999899</v>
      </c>
      <c r="M321" s="18">
        <v>2082.2005784999901</v>
      </c>
      <c r="N321" s="18">
        <v>2106.6367289999898</v>
      </c>
      <c r="O321" s="18">
        <v>2131.07287949999</v>
      </c>
      <c r="P321" s="18">
        <v>2155.5090299999902</v>
      </c>
      <c r="Q321" s="18">
        <v>2008.8921269999898</v>
      </c>
    </row>
    <row r="322" spans="1:17" x14ac:dyDescent="0.3">
      <c r="A322" s="30">
        <f t="shared" si="62"/>
        <v>305</v>
      </c>
      <c r="B322" s="14" t="s">
        <v>789</v>
      </c>
      <c r="C322" s="14"/>
      <c r="D322" s="32">
        <f>SUM(D318:D321)</f>
        <v>19849.483787999889</v>
      </c>
      <c r="E322" s="32">
        <f t="shared" ref="E322:O322" si="81">SUM(E318:E321)</f>
        <v>20136.381575249892</v>
      </c>
      <c r="F322" s="32">
        <f t="shared" si="81"/>
        <v>20423.279362499889</v>
      </c>
      <c r="G322" s="32">
        <f t="shared" si="81"/>
        <v>20710.177149749892</v>
      </c>
      <c r="H322" s="32">
        <f t="shared" si="81"/>
        <v>20997.074936999888</v>
      </c>
      <c r="I322" s="32">
        <f t="shared" si="81"/>
        <v>21283.972724249888</v>
      </c>
      <c r="J322" s="32">
        <f t="shared" si="81"/>
        <v>21570.870511499896</v>
      </c>
      <c r="K322" s="32">
        <f t="shared" si="81"/>
        <v>21857.768298749892</v>
      </c>
      <c r="L322" s="32">
        <f t="shared" si="81"/>
        <v>22144.666085999892</v>
      </c>
      <c r="M322" s="32">
        <f t="shared" si="81"/>
        <v>22431.563873249987</v>
      </c>
      <c r="N322" s="32">
        <f t="shared" si="81"/>
        <v>22718.461660499979</v>
      </c>
      <c r="O322" s="32">
        <f t="shared" si="81"/>
        <v>23005.359447749979</v>
      </c>
      <c r="P322" s="32">
        <f t="shared" ref="P322:Q322" si="82">SUM(P318:P321)</f>
        <v>23292.257234999979</v>
      </c>
      <c r="Q322" s="32">
        <f t="shared" si="82"/>
        <v>21570.870511499914</v>
      </c>
    </row>
    <row r="323" spans="1:17" x14ac:dyDescent="0.3">
      <c r="A323" s="30">
        <f t="shared" si="62"/>
        <v>306</v>
      </c>
      <c r="B323" s="15"/>
      <c r="C323" s="15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</row>
    <row r="324" spans="1:17" x14ac:dyDescent="0.3">
      <c r="A324" s="30">
        <f t="shared" si="62"/>
        <v>307</v>
      </c>
      <c r="B324" s="15" t="s">
        <v>186</v>
      </c>
      <c r="C324" s="15" t="s">
        <v>274</v>
      </c>
      <c r="D324" s="18">
        <f>+'B-10 2026'!P324</f>
        <v>1324.1126079999999</v>
      </c>
      <c r="E324" s="18">
        <v>1348.6587039999999</v>
      </c>
      <c r="F324" s="18">
        <v>1373.2048</v>
      </c>
      <c r="G324" s="18">
        <v>1397.750896</v>
      </c>
      <c r="H324" s="18">
        <v>1422.296992</v>
      </c>
      <c r="I324" s="18">
        <v>1446.8430880000001</v>
      </c>
      <c r="J324" s="18">
        <v>1471.3891839999999</v>
      </c>
      <c r="K324" s="18">
        <v>1495.9352799999999</v>
      </c>
      <c r="L324" s="18">
        <v>1520.481376</v>
      </c>
      <c r="M324" s="18">
        <v>1545.027472</v>
      </c>
      <c r="N324" s="18">
        <v>1569.573568</v>
      </c>
      <c r="O324" s="18">
        <v>1594.1196640000001</v>
      </c>
      <c r="P324" s="18">
        <v>1618.6657600000001</v>
      </c>
      <c r="Q324" s="18">
        <v>1471.3891839999999</v>
      </c>
    </row>
    <row r="325" spans="1:17" x14ac:dyDescent="0.3">
      <c r="A325" s="30">
        <f t="shared" si="62"/>
        <v>308</v>
      </c>
      <c r="B325" s="15" t="s">
        <v>187</v>
      </c>
      <c r="C325" s="15" t="s">
        <v>277</v>
      </c>
      <c r="D325" s="18">
        <f>+'B-10 2026'!P325</f>
        <v>11145.361487999899</v>
      </c>
      <c r="E325" s="18">
        <v>11351.9708939999</v>
      </c>
      <c r="F325" s="18">
        <v>11558.5802999999</v>
      </c>
      <c r="G325" s="18">
        <v>11765.189705999899</v>
      </c>
      <c r="H325" s="18">
        <v>11971.799111999899</v>
      </c>
      <c r="I325" s="18">
        <v>12178.4085179999</v>
      </c>
      <c r="J325" s="18">
        <v>12385.0179239999</v>
      </c>
      <c r="K325" s="18">
        <v>12591.627329999899</v>
      </c>
      <c r="L325" s="18">
        <v>12798.236735999901</v>
      </c>
      <c r="M325" s="18">
        <v>13004.8461419999</v>
      </c>
      <c r="N325" s="18">
        <v>13211.4555479999</v>
      </c>
      <c r="O325" s="18">
        <v>13418.064953999899</v>
      </c>
      <c r="P325" s="18">
        <v>13624.674359999901</v>
      </c>
      <c r="Q325" s="18">
        <v>12385.0179239999</v>
      </c>
    </row>
    <row r="326" spans="1:17" x14ac:dyDescent="0.3">
      <c r="A326" s="30">
        <f t="shared" si="62"/>
        <v>309</v>
      </c>
      <c r="B326" s="15" t="s">
        <v>188</v>
      </c>
      <c r="C326" s="15" t="s">
        <v>278</v>
      </c>
      <c r="D326" s="18">
        <f>+'B-10 2026'!P326</f>
        <v>1160.9586039999901</v>
      </c>
      <c r="E326" s="18">
        <v>1182.4800332499901</v>
      </c>
      <c r="F326" s="18">
        <v>1204.0014624999899</v>
      </c>
      <c r="G326" s="18">
        <v>1225.5228917499899</v>
      </c>
      <c r="H326" s="18">
        <v>1247.0443209999901</v>
      </c>
      <c r="I326" s="18">
        <v>1268.5657502499901</v>
      </c>
      <c r="J326" s="18">
        <v>1290.08717949999</v>
      </c>
      <c r="K326" s="18">
        <v>1311.6086087499898</v>
      </c>
      <c r="L326" s="18">
        <v>1333.13003799999</v>
      </c>
      <c r="M326" s="18">
        <v>1354.65146724999</v>
      </c>
      <c r="N326" s="18">
        <v>1376.17289649999</v>
      </c>
      <c r="O326" s="18">
        <v>1397.69432574999</v>
      </c>
      <c r="P326" s="18">
        <v>1419.2157549999902</v>
      </c>
      <c r="Q326" s="18">
        <v>1290.08717949999</v>
      </c>
    </row>
    <row r="327" spans="1:17" x14ac:dyDescent="0.3">
      <c r="A327" s="30">
        <f t="shared" si="62"/>
        <v>310</v>
      </c>
      <c r="B327" s="14" t="s">
        <v>790</v>
      </c>
      <c r="C327" s="14"/>
      <c r="D327" s="32">
        <f>SUM(D324:D326)</f>
        <v>13630.432699999888</v>
      </c>
      <c r="E327" s="32">
        <f t="shared" ref="E327:O327" si="83">SUM(E324:E326)</f>
        <v>13883.10963124989</v>
      </c>
      <c r="F327" s="32">
        <f t="shared" si="83"/>
        <v>14135.786562499889</v>
      </c>
      <c r="G327" s="32">
        <f t="shared" si="83"/>
        <v>14388.463493749889</v>
      </c>
      <c r="H327" s="32">
        <f t="shared" si="83"/>
        <v>14641.140424999889</v>
      </c>
      <c r="I327" s="32">
        <f t="shared" si="83"/>
        <v>14893.817356249891</v>
      </c>
      <c r="J327" s="32">
        <f t="shared" si="83"/>
        <v>15146.494287499889</v>
      </c>
      <c r="K327" s="32">
        <f t="shared" si="83"/>
        <v>15399.171218749889</v>
      </c>
      <c r="L327" s="32">
        <f t="shared" si="83"/>
        <v>15651.848149999891</v>
      </c>
      <c r="M327" s="32">
        <f t="shared" si="83"/>
        <v>15904.525081249891</v>
      </c>
      <c r="N327" s="32">
        <f t="shared" si="83"/>
        <v>16157.202012499889</v>
      </c>
      <c r="O327" s="32">
        <f t="shared" si="83"/>
        <v>16409.878943749889</v>
      </c>
      <c r="P327" s="32">
        <f t="shared" ref="P327:Q327" si="84">SUM(P324:P326)</f>
        <v>16662.555874999889</v>
      </c>
      <c r="Q327" s="32">
        <f t="shared" si="84"/>
        <v>15146.494287499889</v>
      </c>
    </row>
    <row r="328" spans="1:17" x14ac:dyDescent="0.3">
      <c r="A328" s="30">
        <f t="shared" si="62"/>
        <v>311</v>
      </c>
      <c r="B328" s="15"/>
      <c r="C328" s="15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</row>
    <row r="329" spans="1:17" x14ac:dyDescent="0.3">
      <c r="A329" s="30">
        <f t="shared" si="62"/>
        <v>312</v>
      </c>
      <c r="B329" s="15" t="s">
        <v>189</v>
      </c>
      <c r="C329" s="15" t="s">
        <v>274</v>
      </c>
      <c r="D329" s="18">
        <f>+'B-10 2026'!P329</f>
        <v>1567.4618839999901</v>
      </c>
      <c r="E329" s="18">
        <v>1587.73567324999</v>
      </c>
      <c r="F329" s="18">
        <v>1608.0094624999899</v>
      </c>
      <c r="G329" s="18">
        <v>1628.2832517499901</v>
      </c>
      <c r="H329" s="18">
        <v>1648.55704099999</v>
      </c>
      <c r="I329" s="18">
        <v>1668.8308302499902</v>
      </c>
      <c r="J329" s="18">
        <v>1689.1046194999901</v>
      </c>
      <c r="K329" s="18">
        <v>1709.3784087499898</v>
      </c>
      <c r="L329" s="18">
        <v>1729.65219799999</v>
      </c>
      <c r="M329" s="18">
        <v>1749.9259872499899</v>
      </c>
      <c r="N329" s="18">
        <v>1770.1997764999899</v>
      </c>
      <c r="O329" s="18">
        <v>1790.47356574999</v>
      </c>
      <c r="P329" s="18">
        <v>1810.74735499999</v>
      </c>
      <c r="Q329" s="18">
        <v>1689.1046194999903</v>
      </c>
    </row>
    <row r="330" spans="1:17" x14ac:dyDescent="0.3">
      <c r="A330" s="30">
        <f t="shared" si="62"/>
        <v>313</v>
      </c>
      <c r="B330" s="15" t="s">
        <v>190</v>
      </c>
      <c r="C330" s="15" t="s">
        <v>277</v>
      </c>
      <c r="D330" s="18">
        <f>+'B-10 2026'!P330</f>
        <v>11599.378936000001</v>
      </c>
      <c r="E330" s="18">
        <v>11787.4905805</v>
      </c>
      <c r="F330" s="18">
        <v>11975.602224999999</v>
      </c>
      <c r="G330" s="18">
        <v>12163.713869499999</v>
      </c>
      <c r="H330" s="18">
        <v>12351.825514</v>
      </c>
      <c r="I330" s="18">
        <v>12539.937158500001</v>
      </c>
      <c r="J330" s="18">
        <v>12728.048803</v>
      </c>
      <c r="K330" s="18">
        <v>12916.1604475</v>
      </c>
      <c r="L330" s="18">
        <v>13104.272092000001</v>
      </c>
      <c r="M330" s="18">
        <v>13292.3837365</v>
      </c>
      <c r="N330" s="18">
        <v>13480.495380999999</v>
      </c>
      <c r="O330" s="18">
        <v>13668.6070255</v>
      </c>
      <c r="P330" s="18">
        <v>13856.71867</v>
      </c>
      <c r="Q330" s="18">
        <v>12728.048803000001</v>
      </c>
    </row>
    <row r="331" spans="1:17" x14ac:dyDescent="0.3">
      <c r="A331" s="30">
        <f t="shared" si="62"/>
        <v>314</v>
      </c>
      <c r="B331" s="15" t="s">
        <v>191</v>
      </c>
      <c r="C331" s="15" t="s">
        <v>278</v>
      </c>
      <c r="D331" s="18">
        <f>+'B-10 2026'!P331</f>
        <v>4095.5374440000001</v>
      </c>
      <c r="E331" s="18">
        <v>4148.5098907499996</v>
      </c>
      <c r="F331" s="18">
        <v>4201.4823375000005</v>
      </c>
      <c r="G331" s="18">
        <v>4254.4547842499996</v>
      </c>
      <c r="H331" s="18">
        <v>4307.4272309999997</v>
      </c>
      <c r="I331" s="18">
        <v>4360.3996777499997</v>
      </c>
      <c r="J331" s="18">
        <v>4413.3721244999997</v>
      </c>
      <c r="K331" s="18">
        <v>4466.3445712499997</v>
      </c>
      <c r="L331" s="18">
        <v>4519.3170179999997</v>
      </c>
      <c r="M331" s="18">
        <v>4572.2894647500007</v>
      </c>
      <c r="N331" s="18">
        <v>4625.2619115000007</v>
      </c>
      <c r="O331" s="18">
        <v>4678.2343582499998</v>
      </c>
      <c r="P331" s="18">
        <v>4731.2068049999998</v>
      </c>
      <c r="Q331" s="18">
        <v>4413.3721244999988</v>
      </c>
    </row>
    <row r="332" spans="1:17" x14ac:dyDescent="0.3">
      <c r="A332" s="30">
        <f t="shared" si="62"/>
        <v>315</v>
      </c>
      <c r="B332" s="14" t="s">
        <v>791</v>
      </c>
      <c r="C332" s="14"/>
      <c r="D332" s="32">
        <f>SUM(D329:D331)</f>
        <v>17262.378263999992</v>
      </c>
      <c r="E332" s="32">
        <f t="shared" ref="E332:O332" si="85">SUM(E329:E331)</f>
        <v>17523.736144499991</v>
      </c>
      <c r="F332" s="32">
        <f t="shared" si="85"/>
        <v>17785.094024999988</v>
      </c>
      <c r="G332" s="32">
        <f t="shared" si="85"/>
        <v>18046.451905499991</v>
      </c>
      <c r="H332" s="32">
        <f t="shared" si="85"/>
        <v>18307.809785999991</v>
      </c>
      <c r="I332" s="32">
        <f t="shared" si="85"/>
        <v>18569.16766649999</v>
      </c>
      <c r="J332" s="32">
        <f t="shared" si="85"/>
        <v>18830.52554699999</v>
      </c>
      <c r="K332" s="32">
        <f t="shared" si="85"/>
        <v>19091.88342749999</v>
      </c>
      <c r="L332" s="32">
        <f t="shared" si="85"/>
        <v>19353.24130799999</v>
      </c>
      <c r="M332" s="32">
        <f t="shared" si="85"/>
        <v>19614.599188499989</v>
      </c>
      <c r="N332" s="32">
        <f t="shared" si="85"/>
        <v>19875.957068999989</v>
      </c>
      <c r="O332" s="32">
        <f t="shared" si="85"/>
        <v>20137.314949499989</v>
      </c>
      <c r="P332" s="32">
        <f t="shared" ref="P332:Q332" si="86">SUM(P329:P331)</f>
        <v>20398.672829999989</v>
      </c>
      <c r="Q332" s="32">
        <f t="shared" si="86"/>
        <v>18830.52554699999</v>
      </c>
    </row>
    <row r="333" spans="1:17" x14ac:dyDescent="0.3">
      <c r="A333" s="30">
        <f t="shared" si="62"/>
        <v>316</v>
      </c>
      <c r="B333" s="15"/>
      <c r="C333" s="15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</row>
    <row r="334" spans="1:17" x14ac:dyDescent="0.3">
      <c r="A334" s="30">
        <f t="shared" si="62"/>
        <v>317</v>
      </c>
      <c r="B334" s="15" t="s">
        <v>192</v>
      </c>
      <c r="C334" s="15" t="s">
        <v>274</v>
      </c>
      <c r="D334" s="18">
        <f>+'B-10 2026'!P334</f>
        <v>-307.52999999999997</v>
      </c>
      <c r="E334" s="18">
        <v>-307.52999999999997</v>
      </c>
      <c r="F334" s="18">
        <v>-307.52999999999997</v>
      </c>
      <c r="G334" s="18">
        <v>-307.52999999999997</v>
      </c>
      <c r="H334" s="18">
        <v>-307.52999999999997</v>
      </c>
      <c r="I334" s="18">
        <v>-307.52999999999997</v>
      </c>
      <c r="J334" s="18">
        <v>-307.52999999999997</v>
      </c>
      <c r="K334" s="18">
        <v>-307.52999999999997</v>
      </c>
      <c r="L334" s="18">
        <v>-307.52999999999997</v>
      </c>
      <c r="M334" s="18">
        <v>-307.52999999999997</v>
      </c>
      <c r="N334" s="18">
        <v>-307.52999999999997</v>
      </c>
      <c r="O334" s="18">
        <v>-307.52999999999997</v>
      </c>
      <c r="P334" s="18">
        <v>-307.52999999999997</v>
      </c>
      <c r="Q334" s="18">
        <v>-307.52999999999986</v>
      </c>
    </row>
    <row r="335" spans="1:17" x14ac:dyDescent="0.3">
      <c r="A335" s="30">
        <f t="shared" si="62"/>
        <v>318</v>
      </c>
      <c r="B335" s="15" t="s">
        <v>193</v>
      </c>
      <c r="C335" s="15" t="s">
        <v>277</v>
      </c>
      <c r="D335" s="18">
        <f>+'B-10 2026'!P335</f>
        <v>2288.56872637174</v>
      </c>
      <c r="E335" s="18">
        <v>2306.0419116456901</v>
      </c>
      <c r="F335" s="18">
        <v>2323.5141805637099</v>
      </c>
      <c r="G335" s="18">
        <v>2340.98553312579</v>
      </c>
      <c r="H335" s="18">
        <v>2358.4559693319402</v>
      </c>
      <c r="I335" s="18">
        <v>2375.9254891821502</v>
      </c>
      <c r="J335" s="18">
        <v>2393.3940926764203</v>
      </c>
      <c r="K335" s="18">
        <v>2410.8617798147498</v>
      </c>
      <c r="L335" s="18">
        <v>2428.3285505971498</v>
      </c>
      <c r="M335" s="18">
        <v>2445.7944050236201</v>
      </c>
      <c r="N335" s="18">
        <v>2463.2593430941502</v>
      </c>
      <c r="O335" s="18">
        <v>2480.7233648087399</v>
      </c>
      <c r="P335" s="18">
        <v>2498.1864701673899</v>
      </c>
      <c r="Q335" s="18">
        <v>2393.3876781848649</v>
      </c>
    </row>
    <row r="336" spans="1:17" x14ac:dyDescent="0.3">
      <c r="A336" s="30">
        <f t="shared" si="62"/>
        <v>319</v>
      </c>
      <c r="B336" s="15" t="s">
        <v>194</v>
      </c>
      <c r="C336" s="15" t="s">
        <v>278</v>
      </c>
      <c r="D336" s="18">
        <f>+'B-10 2026'!P336</f>
        <v>313.80240235175097</v>
      </c>
      <c r="E336" s="18">
        <v>316.87416009859697</v>
      </c>
      <c r="F336" s="18">
        <v>319.94591784544303</v>
      </c>
      <c r="G336" s="18">
        <v>323.01767559228801</v>
      </c>
      <c r="H336" s="18">
        <v>326.08943333913396</v>
      </c>
      <c r="I336" s="18">
        <v>329.16119108597997</v>
      </c>
      <c r="J336" s="18">
        <v>332.23294883282597</v>
      </c>
      <c r="K336" s="18">
        <v>335.30470657967101</v>
      </c>
      <c r="L336" s="18">
        <v>338.37646432651701</v>
      </c>
      <c r="M336" s="18">
        <v>341.44822207336301</v>
      </c>
      <c r="N336" s="18">
        <v>344.51997982020896</v>
      </c>
      <c r="O336" s="18">
        <v>347.59173756705496</v>
      </c>
      <c r="P336" s="18">
        <v>350.6634953139</v>
      </c>
      <c r="Q336" s="18">
        <v>332.23294883282568</v>
      </c>
    </row>
    <row r="337" spans="1:17" x14ac:dyDescent="0.3">
      <c r="A337" s="30">
        <f t="shared" si="62"/>
        <v>320</v>
      </c>
      <c r="B337" s="14" t="s">
        <v>792</v>
      </c>
      <c r="C337" s="14"/>
      <c r="D337" s="32">
        <f>SUM(D334:D336)</f>
        <v>2294.8411287234912</v>
      </c>
      <c r="E337" s="32">
        <f t="shared" ref="E337:O337" si="87">SUM(E334:E336)</f>
        <v>2315.3860717442872</v>
      </c>
      <c r="F337" s="32">
        <f t="shared" si="87"/>
        <v>2335.9300984091528</v>
      </c>
      <c r="G337" s="32">
        <f t="shared" si="87"/>
        <v>2356.4732087180782</v>
      </c>
      <c r="H337" s="32">
        <f t="shared" si="87"/>
        <v>2377.0154026710738</v>
      </c>
      <c r="I337" s="32">
        <f t="shared" si="87"/>
        <v>2397.5566802681305</v>
      </c>
      <c r="J337" s="32">
        <f t="shared" si="87"/>
        <v>2418.0970415092461</v>
      </c>
      <c r="K337" s="32">
        <f t="shared" si="87"/>
        <v>2438.6364863944209</v>
      </c>
      <c r="L337" s="32">
        <f t="shared" si="87"/>
        <v>2459.1750149236673</v>
      </c>
      <c r="M337" s="32">
        <f t="shared" si="87"/>
        <v>2479.7126270969834</v>
      </c>
      <c r="N337" s="32">
        <f t="shared" si="87"/>
        <v>2500.2493229143588</v>
      </c>
      <c r="O337" s="32">
        <f t="shared" si="87"/>
        <v>2520.7851023757948</v>
      </c>
      <c r="P337" s="32">
        <f t="shared" ref="P337:Q337" si="88">SUM(P334:P336)</f>
        <v>2541.3199654812897</v>
      </c>
      <c r="Q337" s="32">
        <f t="shared" si="88"/>
        <v>2418.0906270176906</v>
      </c>
    </row>
    <row r="338" spans="1:17" x14ac:dyDescent="0.3">
      <c r="A338" s="30">
        <f t="shared" si="62"/>
        <v>321</v>
      </c>
      <c r="B338" s="15"/>
      <c r="C338" s="15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</row>
    <row r="339" spans="1:17" x14ac:dyDescent="0.3">
      <c r="A339" s="30">
        <f t="shared" si="62"/>
        <v>322</v>
      </c>
      <c r="B339" s="15" t="s">
        <v>195</v>
      </c>
      <c r="C339" s="15" t="s">
        <v>274</v>
      </c>
      <c r="D339" s="18">
        <f>+'B-10 2026'!P339</f>
        <v>88.798790408656203</v>
      </c>
      <c r="E339" s="18">
        <v>89.896038360613403</v>
      </c>
      <c r="F339" s="18">
        <v>90.993286312570689</v>
      </c>
      <c r="G339" s="18">
        <v>92.090534264527903</v>
      </c>
      <c r="H339" s="18">
        <v>93.18778221648509</v>
      </c>
      <c r="I339" s="18">
        <v>94.285030168442404</v>
      </c>
      <c r="J339" s="18">
        <v>95.382278120399604</v>
      </c>
      <c r="K339" s="18">
        <v>96.479526072356805</v>
      </c>
      <c r="L339" s="18">
        <v>97.576774024314005</v>
      </c>
      <c r="M339" s="18">
        <v>98.674021976271291</v>
      </c>
      <c r="N339" s="18">
        <v>99.771269928228506</v>
      </c>
      <c r="O339" s="18">
        <v>100.868517880185</v>
      </c>
      <c r="P339" s="18">
        <v>101.96576583214301</v>
      </c>
      <c r="Q339" s="18">
        <v>95.382278120399533</v>
      </c>
    </row>
    <row r="340" spans="1:17" x14ac:dyDescent="0.3">
      <c r="A340" s="30">
        <f t="shared" ref="A340:A403" si="89">+A339+1</f>
        <v>323</v>
      </c>
      <c r="B340" s="15" t="s">
        <v>196</v>
      </c>
      <c r="C340" s="15" t="s">
        <v>277</v>
      </c>
      <c r="D340" s="18">
        <f>+'B-10 2026'!P340</f>
        <v>3157.05914564558</v>
      </c>
      <c r="E340" s="18">
        <v>3182.99023648911</v>
      </c>
      <c r="F340" s="18">
        <v>3208.92132733263</v>
      </c>
      <c r="G340" s="18">
        <v>3234.85241817615</v>
      </c>
      <c r="H340" s="18">
        <v>3260.78350901968</v>
      </c>
      <c r="I340" s="18">
        <v>3286.7145998632</v>
      </c>
      <c r="J340" s="18">
        <v>3312.64569070672</v>
      </c>
      <c r="K340" s="18">
        <v>3338.57678155025</v>
      </c>
      <c r="L340" s="18">
        <v>3364.50787239377</v>
      </c>
      <c r="M340" s="18">
        <v>3390.43896323729</v>
      </c>
      <c r="N340" s="18">
        <v>3416.37005408082</v>
      </c>
      <c r="O340" s="18">
        <v>3442.30114492434</v>
      </c>
      <c r="P340" s="18">
        <v>3468.2322357678599</v>
      </c>
      <c r="Q340" s="18">
        <v>3312.6456907067231</v>
      </c>
    </row>
    <row r="341" spans="1:17" x14ac:dyDescent="0.3">
      <c r="A341" s="30">
        <f t="shared" si="89"/>
        <v>324</v>
      </c>
      <c r="B341" s="15" t="s">
        <v>197</v>
      </c>
      <c r="C341" s="15" t="s">
        <v>278</v>
      </c>
      <c r="D341" s="18">
        <f>+'B-10 2026'!P341</f>
        <v>419.99183725183997</v>
      </c>
      <c r="E341" s="18">
        <v>424.175325789113</v>
      </c>
      <c r="F341" s="18">
        <v>428.35881432638701</v>
      </c>
      <c r="G341" s="18">
        <v>432.54230286365998</v>
      </c>
      <c r="H341" s="18">
        <v>436.72579140093302</v>
      </c>
      <c r="I341" s="18">
        <v>440.909279938206</v>
      </c>
      <c r="J341" s="18">
        <v>445.09276847547898</v>
      </c>
      <c r="K341" s="18">
        <v>449.27625701275298</v>
      </c>
      <c r="L341" s="18">
        <v>453.45974555002601</v>
      </c>
      <c r="M341" s="18">
        <v>457.64323408729899</v>
      </c>
      <c r="N341" s="18">
        <v>461.82672262457197</v>
      </c>
      <c r="O341" s="18">
        <v>466.01021116184501</v>
      </c>
      <c r="P341" s="18">
        <v>470.19369969911901</v>
      </c>
      <c r="Q341" s="18">
        <v>445.09276847547937</v>
      </c>
    </row>
    <row r="342" spans="1:17" x14ac:dyDescent="0.3">
      <c r="A342" s="30">
        <f t="shared" si="89"/>
        <v>325</v>
      </c>
      <c r="B342" s="15" t="s">
        <v>198</v>
      </c>
      <c r="C342" s="15" t="s">
        <v>279</v>
      </c>
      <c r="D342" s="18">
        <f>+'B-10 2026'!P342</f>
        <v>4.47826818610615</v>
      </c>
      <c r="E342" s="18">
        <v>4.5213574382928003</v>
      </c>
      <c r="F342" s="18">
        <v>4.5644466904794596</v>
      </c>
      <c r="G342" s="18">
        <v>4.60753594266611</v>
      </c>
      <c r="H342" s="18">
        <v>4.6506251948527702</v>
      </c>
      <c r="I342" s="18">
        <v>4.6937144470394294</v>
      </c>
      <c r="J342" s="18">
        <v>4.7368036992260807</v>
      </c>
      <c r="K342" s="18">
        <v>4.77989295141274</v>
      </c>
      <c r="L342" s="18">
        <v>4.8229822035993903</v>
      </c>
      <c r="M342" s="18">
        <v>4.8660714557860505</v>
      </c>
      <c r="N342" s="18">
        <v>4.9091607079727</v>
      </c>
      <c r="O342" s="18">
        <v>4.9522499601593601</v>
      </c>
      <c r="P342" s="18">
        <v>4.9953392123460194</v>
      </c>
      <c r="Q342" s="18">
        <v>4.7368036992260816</v>
      </c>
    </row>
    <row r="343" spans="1:17" x14ac:dyDescent="0.3">
      <c r="A343" s="30">
        <f t="shared" si="89"/>
        <v>326</v>
      </c>
      <c r="B343" s="14" t="s">
        <v>793</v>
      </c>
      <c r="C343" s="14"/>
      <c r="D343" s="32">
        <f>SUM(D339:D342)</f>
        <v>3670.3280414921824</v>
      </c>
      <c r="E343" s="32">
        <f t="shared" ref="E343:O343" si="90">SUM(E339:E342)</f>
        <v>3701.5829580771292</v>
      </c>
      <c r="F343" s="32">
        <f t="shared" si="90"/>
        <v>3732.837874662067</v>
      </c>
      <c r="G343" s="32">
        <f t="shared" si="90"/>
        <v>3764.0927912470038</v>
      </c>
      <c r="H343" s="32">
        <f t="shared" si="90"/>
        <v>3795.3477078319506</v>
      </c>
      <c r="I343" s="32">
        <f t="shared" si="90"/>
        <v>3826.6026244168879</v>
      </c>
      <c r="J343" s="32">
        <f t="shared" si="90"/>
        <v>3857.8575410018243</v>
      </c>
      <c r="K343" s="32">
        <f t="shared" si="90"/>
        <v>3889.1124575867725</v>
      </c>
      <c r="L343" s="32">
        <f t="shared" si="90"/>
        <v>3920.3673741717093</v>
      </c>
      <c r="M343" s="32">
        <f t="shared" si="90"/>
        <v>3951.6222907566462</v>
      </c>
      <c r="N343" s="32">
        <f t="shared" si="90"/>
        <v>3982.877207341593</v>
      </c>
      <c r="O343" s="32">
        <f t="shared" si="90"/>
        <v>4014.1321239265294</v>
      </c>
      <c r="P343" s="32">
        <f t="shared" ref="P343:Q343" si="91">SUM(P339:P342)</f>
        <v>4045.3870405114681</v>
      </c>
      <c r="Q343" s="32">
        <f t="shared" si="91"/>
        <v>3857.8575410018279</v>
      </c>
    </row>
    <row r="344" spans="1:17" x14ac:dyDescent="0.3">
      <c r="A344" s="30">
        <f t="shared" si="89"/>
        <v>327</v>
      </c>
      <c r="B344" s="15"/>
      <c r="C344" s="15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</row>
    <row r="345" spans="1:17" x14ac:dyDescent="0.3">
      <c r="A345" s="30">
        <f t="shared" si="89"/>
        <v>328</v>
      </c>
      <c r="B345" s="15" t="s">
        <v>199</v>
      </c>
      <c r="C345" s="15" t="s">
        <v>277</v>
      </c>
      <c r="D345" s="18">
        <f>+'B-10 2026'!P345</f>
        <v>321.339724356136</v>
      </c>
      <c r="E345" s="18">
        <v>325.44243921477704</v>
      </c>
      <c r="F345" s="18">
        <v>329.54515407341898</v>
      </c>
      <c r="G345" s="18">
        <v>333.64786893206002</v>
      </c>
      <c r="H345" s="18">
        <v>337.750583790701</v>
      </c>
      <c r="I345" s="18">
        <v>341.85329864934198</v>
      </c>
      <c r="J345" s="18">
        <v>345.95601350798398</v>
      </c>
      <c r="K345" s="18">
        <v>350.05872836662496</v>
      </c>
      <c r="L345" s="18">
        <v>354.161443225266</v>
      </c>
      <c r="M345" s="18">
        <v>358.26415808390698</v>
      </c>
      <c r="N345" s="18">
        <v>362.36687294254801</v>
      </c>
      <c r="O345" s="18">
        <v>366.46958780118996</v>
      </c>
      <c r="P345" s="18">
        <v>370.572302659831</v>
      </c>
      <c r="Q345" s="18">
        <v>345.95601350798347</v>
      </c>
    </row>
    <row r="346" spans="1:17" x14ac:dyDescent="0.3">
      <c r="A346" s="30">
        <f t="shared" si="89"/>
        <v>329</v>
      </c>
      <c r="B346" s="15" t="s">
        <v>200</v>
      </c>
      <c r="C346" s="15" t="s">
        <v>278</v>
      </c>
      <c r="D346" s="18">
        <f>+'B-10 2026'!P346</f>
        <v>20.723437331578999</v>
      </c>
      <c r="E346" s="18">
        <v>20.988093067357298</v>
      </c>
      <c r="F346" s="18">
        <v>21.252748803135599</v>
      </c>
      <c r="G346" s="18">
        <v>21.517404538913802</v>
      </c>
      <c r="H346" s="18">
        <v>21.7820602746921</v>
      </c>
      <c r="I346" s="18">
        <v>22.046716010470401</v>
      </c>
      <c r="J346" s="18">
        <v>22.3113717462487</v>
      </c>
      <c r="K346" s="18">
        <v>22.576027482026902</v>
      </c>
      <c r="L346" s="18">
        <v>22.8406832178052</v>
      </c>
      <c r="M346" s="18">
        <v>23.105338953583502</v>
      </c>
      <c r="N346" s="18">
        <v>23.3699946893618</v>
      </c>
      <c r="O346" s="18">
        <v>23.634650425140098</v>
      </c>
      <c r="P346" s="18">
        <v>23.8993061609183</v>
      </c>
      <c r="Q346" s="18">
        <v>22.311371746248668</v>
      </c>
    </row>
    <row r="347" spans="1:17" x14ac:dyDescent="0.3">
      <c r="A347" s="30">
        <f t="shared" si="89"/>
        <v>330</v>
      </c>
      <c r="B347" s="14" t="s">
        <v>794</v>
      </c>
      <c r="C347" s="14"/>
      <c r="D347" s="32">
        <f>SUM(D345:D346)</f>
        <v>342.06316168771502</v>
      </c>
      <c r="E347" s="32">
        <f t="shared" ref="E347:O347" si="92">SUM(E345:E346)</f>
        <v>346.43053228213432</v>
      </c>
      <c r="F347" s="32">
        <f t="shared" si="92"/>
        <v>350.79790287655459</v>
      </c>
      <c r="G347" s="32">
        <f t="shared" si="92"/>
        <v>355.16527347097383</v>
      </c>
      <c r="H347" s="32">
        <f t="shared" si="92"/>
        <v>359.53264406539313</v>
      </c>
      <c r="I347" s="32">
        <f t="shared" si="92"/>
        <v>363.90001465981237</v>
      </c>
      <c r="J347" s="32">
        <f t="shared" si="92"/>
        <v>368.26738525423269</v>
      </c>
      <c r="K347" s="32">
        <f t="shared" si="92"/>
        <v>372.63475584865188</v>
      </c>
      <c r="L347" s="32">
        <f t="shared" si="92"/>
        <v>377.00212644307118</v>
      </c>
      <c r="M347" s="32">
        <f t="shared" si="92"/>
        <v>381.36949703749048</v>
      </c>
      <c r="N347" s="32">
        <f t="shared" si="92"/>
        <v>385.73686763190983</v>
      </c>
      <c r="O347" s="32">
        <f t="shared" si="92"/>
        <v>390.10423822633004</v>
      </c>
      <c r="P347" s="32">
        <f t="shared" ref="P347:Q347" si="93">SUM(P345:P346)</f>
        <v>394.47160882074928</v>
      </c>
      <c r="Q347" s="32">
        <f t="shared" si="93"/>
        <v>368.26738525423212</v>
      </c>
    </row>
    <row r="348" spans="1:17" x14ac:dyDescent="0.3">
      <c r="A348" s="30">
        <f t="shared" si="89"/>
        <v>331</v>
      </c>
      <c r="B348" s="15"/>
      <c r="C348" s="15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</row>
    <row r="349" spans="1:17" x14ac:dyDescent="0.3">
      <c r="A349" s="30">
        <f t="shared" si="89"/>
        <v>332</v>
      </c>
      <c r="B349" s="15" t="s">
        <v>201</v>
      </c>
      <c r="C349" s="15" t="s">
        <v>274</v>
      </c>
      <c r="D349" s="18">
        <f>+'B-10 2026'!P349</f>
        <v>18.213939308390799</v>
      </c>
      <c r="E349" s="18">
        <v>18.384017095094098</v>
      </c>
      <c r="F349" s="18">
        <v>18.5540948817975</v>
      </c>
      <c r="G349" s="18">
        <v>18.724172668500799</v>
      </c>
      <c r="H349" s="18">
        <v>18.894250455204201</v>
      </c>
      <c r="I349" s="18">
        <v>19.0643282419075</v>
      </c>
      <c r="J349" s="18">
        <v>19.234406028610902</v>
      </c>
      <c r="K349" s="18">
        <v>19.404483815314201</v>
      </c>
      <c r="L349" s="18">
        <v>19.574561602017599</v>
      </c>
      <c r="M349" s="18">
        <v>19.744639388721001</v>
      </c>
      <c r="N349" s="18">
        <v>19.9147171754243</v>
      </c>
      <c r="O349" s="18">
        <v>20.084794962127699</v>
      </c>
      <c r="P349" s="18">
        <v>20.254872748830998</v>
      </c>
      <c r="Q349" s="18">
        <v>19.234406028610891</v>
      </c>
    </row>
    <row r="350" spans="1:17" x14ac:dyDescent="0.3">
      <c r="A350" s="30">
        <f t="shared" si="89"/>
        <v>333</v>
      </c>
      <c r="B350" s="15" t="s">
        <v>202</v>
      </c>
      <c r="C350" s="15" t="s">
        <v>277</v>
      </c>
      <c r="D350" s="18">
        <f>+'B-10 2026'!P350</f>
        <v>4440.1404365673297</v>
      </c>
      <c r="E350" s="18">
        <v>4479.9814366272694</v>
      </c>
      <c r="F350" s="18">
        <v>4519.82243668722</v>
      </c>
      <c r="G350" s="18">
        <v>4559.6634367471597</v>
      </c>
      <c r="H350" s="18">
        <v>4599.5044368070994</v>
      </c>
      <c r="I350" s="18">
        <v>4639.34543686705</v>
      </c>
      <c r="J350" s="18">
        <v>4679.1864369269897</v>
      </c>
      <c r="K350" s="18">
        <v>4719.0274369869294</v>
      </c>
      <c r="L350" s="18">
        <v>4758.86843704688</v>
      </c>
      <c r="M350" s="18">
        <v>4798.7094371068197</v>
      </c>
      <c r="N350" s="18">
        <v>4838.5504371667594</v>
      </c>
      <c r="O350" s="18">
        <v>4878.39143722671</v>
      </c>
      <c r="P350" s="18">
        <v>4918.2324372866497</v>
      </c>
      <c r="Q350" s="18">
        <v>4679.1864369269906</v>
      </c>
    </row>
    <row r="351" spans="1:17" x14ac:dyDescent="0.3">
      <c r="A351" s="30">
        <f t="shared" si="89"/>
        <v>334</v>
      </c>
      <c r="B351" s="15" t="s">
        <v>203</v>
      </c>
      <c r="C351" s="15" t="s">
        <v>278</v>
      </c>
      <c r="D351" s="18">
        <f>+'B-10 2026'!P351</f>
        <v>630.43328701999508</v>
      </c>
      <c r="E351" s="18">
        <v>637.60856654524298</v>
      </c>
      <c r="F351" s="18">
        <v>644.78384607049099</v>
      </c>
      <c r="G351" s="18">
        <v>651.95912559573901</v>
      </c>
      <c r="H351" s="18">
        <v>659.13440512098703</v>
      </c>
      <c r="I351" s="18">
        <v>666.30968464623606</v>
      </c>
      <c r="J351" s="18">
        <v>673.48496417148397</v>
      </c>
      <c r="K351" s="18">
        <v>680.66024369673198</v>
      </c>
      <c r="L351" s="18">
        <v>687.83552322198</v>
      </c>
      <c r="M351" s="18">
        <v>695.0108027472279</v>
      </c>
      <c r="N351" s="18">
        <v>702.18608227247603</v>
      </c>
      <c r="O351" s="18">
        <v>709.36136179772404</v>
      </c>
      <c r="P351" s="18">
        <v>716.53664132297297</v>
      </c>
      <c r="Q351" s="18">
        <v>673.48496417148374</v>
      </c>
    </row>
    <row r="352" spans="1:17" x14ac:dyDescent="0.3">
      <c r="A352" s="30">
        <f t="shared" si="89"/>
        <v>335</v>
      </c>
      <c r="B352" s="14" t="s">
        <v>795</v>
      </c>
      <c r="C352" s="14"/>
      <c r="D352" s="32">
        <f>SUM(D349:D351)</f>
        <v>5088.7876628957156</v>
      </c>
      <c r="E352" s="32">
        <f t="shared" ref="E352:O352" si="94">SUM(E349:E351)</f>
        <v>5135.9740202676066</v>
      </c>
      <c r="F352" s="32">
        <f t="shared" si="94"/>
        <v>5183.1603776395086</v>
      </c>
      <c r="G352" s="32">
        <f t="shared" si="94"/>
        <v>5230.3467350113997</v>
      </c>
      <c r="H352" s="32">
        <f t="shared" si="94"/>
        <v>5277.5330923832908</v>
      </c>
      <c r="I352" s="32">
        <f t="shared" si="94"/>
        <v>5324.7194497551936</v>
      </c>
      <c r="J352" s="32">
        <f t="shared" si="94"/>
        <v>5371.9058071270838</v>
      </c>
      <c r="K352" s="32">
        <f t="shared" si="94"/>
        <v>5419.0921644989758</v>
      </c>
      <c r="L352" s="32">
        <f t="shared" si="94"/>
        <v>5466.2785218708777</v>
      </c>
      <c r="M352" s="32">
        <f t="shared" si="94"/>
        <v>5513.4648792427688</v>
      </c>
      <c r="N352" s="32">
        <f t="shared" si="94"/>
        <v>5560.651236614659</v>
      </c>
      <c r="O352" s="32">
        <f t="shared" si="94"/>
        <v>5607.8375939865618</v>
      </c>
      <c r="P352" s="32">
        <f t="shared" ref="P352:Q352" si="95">SUM(P349:P351)</f>
        <v>5655.0239513584538</v>
      </c>
      <c r="Q352" s="32">
        <f t="shared" si="95"/>
        <v>5371.9058071270847</v>
      </c>
    </row>
    <row r="353" spans="1:17" x14ac:dyDescent="0.3">
      <c r="A353" s="30">
        <f t="shared" si="89"/>
        <v>336</v>
      </c>
      <c r="B353" s="15"/>
      <c r="C353" s="15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</row>
    <row r="354" spans="1:17" x14ac:dyDescent="0.3">
      <c r="A354" s="30">
        <f t="shared" si="89"/>
        <v>337</v>
      </c>
      <c r="B354" s="15" t="s">
        <v>204</v>
      </c>
      <c r="C354" s="15" t="s">
        <v>274</v>
      </c>
      <c r="D354" s="18">
        <f>+'B-10 2026'!P354</f>
        <v>1913.9417039999998</v>
      </c>
      <c r="E354" s="18">
        <v>1950.1754894999999</v>
      </c>
      <c r="F354" s="18">
        <v>1986.409275</v>
      </c>
      <c r="G354" s="18">
        <v>2022.6430604999998</v>
      </c>
      <c r="H354" s="18">
        <v>2058.8768460000001</v>
      </c>
      <c r="I354" s="18">
        <v>2095.1106314999997</v>
      </c>
      <c r="J354" s="18">
        <v>2131.3444169999998</v>
      </c>
      <c r="K354" s="18">
        <v>2167.5782025000003</v>
      </c>
      <c r="L354" s="18">
        <v>2203.8119879999999</v>
      </c>
      <c r="M354" s="18">
        <v>2240.0457735</v>
      </c>
      <c r="N354" s="18">
        <v>2276.2795590000001</v>
      </c>
      <c r="O354" s="18">
        <v>2312.5133445000001</v>
      </c>
      <c r="P354" s="18">
        <v>2348.7471299999997</v>
      </c>
      <c r="Q354" s="18">
        <v>2131.3444169999998</v>
      </c>
    </row>
    <row r="355" spans="1:17" x14ac:dyDescent="0.3">
      <c r="A355" s="30">
        <f t="shared" si="89"/>
        <v>338</v>
      </c>
      <c r="B355" s="15" t="s">
        <v>205</v>
      </c>
      <c r="C355" s="15" t="s">
        <v>277</v>
      </c>
      <c r="D355" s="18">
        <f>+'B-10 2026'!P355</f>
        <v>9903.7919759999913</v>
      </c>
      <c r="E355" s="18">
        <v>10091.2853504999</v>
      </c>
      <c r="F355" s="18">
        <v>10278.7787249999</v>
      </c>
      <c r="G355" s="18">
        <v>10466.2720994999</v>
      </c>
      <c r="H355" s="18">
        <v>10653.765473999902</v>
      </c>
      <c r="I355" s="18">
        <v>10841.2588484999</v>
      </c>
      <c r="J355" s="18">
        <v>11028.752222999901</v>
      </c>
      <c r="K355" s="18">
        <v>11216.245597499899</v>
      </c>
      <c r="L355" s="18">
        <v>11403.738971999901</v>
      </c>
      <c r="M355" s="18">
        <v>11591.232346499899</v>
      </c>
      <c r="N355" s="18">
        <v>11778.725720999901</v>
      </c>
      <c r="O355" s="18">
        <v>11966.219095499899</v>
      </c>
      <c r="P355" s="18">
        <v>12153.7124699999</v>
      </c>
      <c r="Q355" s="18">
        <v>11028.752222999909</v>
      </c>
    </row>
    <row r="356" spans="1:17" x14ac:dyDescent="0.3">
      <c r="A356" s="30">
        <f t="shared" si="89"/>
        <v>339</v>
      </c>
      <c r="B356" s="15" t="s">
        <v>206</v>
      </c>
      <c r="C356" s="15" t="s">
        <v>278</v>
      </c>
      <c r="D356" s="18">
        <f>+'B-10 2026'!P356</f>
        <v>3955.9988759999901</v>
      </c>
      <c r="E356" s="18">
        <v>4030.8917692499899</v>
      </c>
      <c r="F356" s="18">
        <v>4105.7846624999902</v>
      </c>
      <c r="G356" s="18">
        <v>4180.6775557499905</v>
      </c>
      <c r="H356" s="18">
        <v>4255.5704489999898</v>
      </c>
      <c r="I356" s="18">
        <v>4330.4633422499901</v>
      </c>
      <c r="J356" s="18">
        <v>4405.3562354999904</v>
      </c>
      <c r="K356" s="18">
        <v>4480.2491287499897</v>
      </c>
      <c r="L356" s="18">
        <v>4555.14202199999</v>
      </c>
      <c r="M356" s="18">
        <v>4630.0349152499903</v>
      </c>
      <c r="N356" s="18">
        <v>4704.9278084999896</v>
      </c>
      <c r="O356" s="18">
        <v>4779.8207017499899</v>
      </c>
      <c r="P356" s="18">
        <v>4854.7135949999902</v>
      </c>
      <c r="Q356" s="18">
        <v>4405.3562354999895</v>
      </c>
    </row>
    <row r="357" spans="1:17" x14ac:dyDescent="0.3">
      <c r="A357" s="30">
        <f t="shared" si="89"/>
        <v>340</v>
      </c>
      <c r="B357" s="14" t="s">
        <v>796</v>
      </c>
      <c r="C357" s="14"/>
      <c r="D357" s="32">
        <f>SUM(D354:D356)</f>
        <v>15773.732555999981</v>
      </c>
      <c r="E357" s="32">
        <f t="shared" ref="E357:O357" si="96">SUM(E354:E356)</f>
        <v>16072.352609249891</v>
      </c>
      <c r="F357" s="32">
        <f t="shared" si="96"/>
        <v>16370.972662499891</v>
      </c>
      <c r="G357" s="32">
        <f t="shared" si="96"/>
        <v>16669.592715749892</v>
      </c>
      <c r="H357" s="32">
        <f t="shared" si="96"/>
        <v>16968.212768999889</v>
      </c>
      <c r="I357" s="32">
        <f t="shared" si="96"/>
        <v>17266.832822249889</v>
      </c>
      <c r="J357" s="32">
        <f t="shared" si="96"/>
        <v>17565.45287549989</v>
      </c>
      <c r="K357" s="32">
        <f t="shared" si="96"/>
        <v>17864.072928749891</v>
      </c>
      <c r="L357" s="32">
        <f t="shared" si="96"/>
        <v>18162.692981999891</v>
      </c>
      <c r="M357" s="32">
        <f t="shared" si="96"/>
        <v>18461.313035249888</v>
      </c>
      <c r="N357" s="32">
        <f t="shared" si="96"/>
        <v>18759.933088499893</v>
      </c>
      <c r="O357" s="32">
        <f t="shared" si="96"/>
        <v>19058.553141749886</v>
      </c>
      <c r="P357" s="32">
        <f t="shared" ref="P357:Q357" si="97">SUM(P354:P356)</f>
        <v>19357.17319499989</v>
      </c>
      <c r="Q357" s="32">
        <f t="shared" si="97"/>
        <v>17565.452875499897</v>
      </c>
    </row>
    <row r="358" spans="1:17" x14ac:dyDescent="0.3">
      <c r="A358" s="30">
        <f t="shared" si="89"/>
        <v>341</v>
      </c>
      <c r="B358" s="15"/>
      <c r="C358" s="15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</row>
    <row r="359" spans="1:17" x14ac:dyDescent="0.3">
      <c r="A359" s="30">
        <f t="shared" si="89"/>
        <v>342</v>
      </c>
      <c r="B359" s="15" t="s">
        <v>207</v>
      </c>
      <c r="C359" s="15" t="s">
        <v>274</v>
      </c>
      <c r="D359" s="18">
        <f>+'B-10 2026'!P359</f>
        <v>1543.90507199999</v>
      </c>
      <c r="E359" s="18">
        <v>1572.54851099999</v>
      </c>
      <c r="F359" s="18">
        <v>1601.1919499999899</v>
      </c>
      <c r="G359" s="18">
        <v>1629.8353889999898</v>
      </c>
      <c r="H359" s="18">
        <v>1658.47882799999</v>
      </c>
      <c r="I359" s="18">
        <v>1687.12226699999</v>
      </c>
      <c r="J359" s="18">
        <v>1715.7657059999899</v>
      </c>
      <c r="K359" s="18">
        <v>1744.4091449999901</v>
      </c>
      <c r="L359" s="18">
        <v>1773.05258399999</v>
      </c>
      <c r="M359" s="18">
        <v>1801.69602299999</v>
      </c>
      <c r="N359" s="18">
        <v>1830.3394619999901</v>
      </c>
      <c r="O359" s="18">
        <v>1858.9829009999901</v>
      </c>
      <c r="P359" s="18">
        <v>1887.62633999999</v>
      </c>
      <c r="Q359" s="18">
        <v>1715.7657059999899</v>
      </c>
    </row>
    <row r="360" spans="1:17" x14ac:dyDescent="0.3">
      <c r="A360" s="30">
        <f t="shared" si="89"/>
        <v>343</v>
      </c>
      <c r="B360" s="15" t="s">
        <v>208</v>
      </c>
      <c r="C360" s="15" t="s">
        <v>277</v>
      </c>
      <c r="D360" s="18">
        <f>+'B-10 2026'!P360</f>
        <v>12995.391723999999</v>
      </c>
      <c r="E360" s="18">
        <v>13236.489468250002</v>
      </c>
      <c r="F360" s="18">
        <v>13477.587212500001</v>
      </c>
      <c r="G360" s="18">
        <v>13718.684956749999</v>
      </c>
      <c r="H360" s="18">
        <v>13959.782701</v>
      </c>
      <c r="I360" s="18">
        <v>14200.880445250001</v>
      </c>
      <c r="J360" s="18">
        <v>14441.9781895</v>
      </c>
      <c r="K360" s="18">
        <v>14683.07593375</v>
      </c>
      <c r="L360" s="18">
        <v>14924.173677999999</v>
      </c>
      <c r="M360" s="18">
        <v>15165.27142225</v>
      </c>
      <c r="N360" s="18">
        <v>15406.369166500001</v>
      </c>
      <c r="O360" s="18">
        <v>15647.466910749999</v>
      </c>
      <c r="P360" s="18">
        <v>15888.564655</v>
      </c>
      <c r="Q360" s="18">
        <v>14441.9781895</v>
      </c>
    </row>
    <row r="361" spans="1:17" x14ac:dyDescent="0.3">
      <c r="A361" s="30">
        <f t="shared" si="89"/>
        <v>344</v>
      </c>
      <c r="B361" s="15" t="s">
        <v>209</v>
      </c>
      <c r="C361" s="15" t="s">
        <v>278</v>
      </c>
      <c r="D361" s="18">
        <f>+'B-10 2026'!P361</f>
        <v>1353.6579919999901</v>
      </c>
      <c r="E361" s="18">
        <v>1378.7719084999899</v>
      </c>
      <c r="F361" s="18">
        <v>1403.8858249999898</v>
      </c>
      <c r="G361" s="18">
        <v>1428.99974149999</v>
      </c>
      <c r="H361" s="18">
        <v>1454.11365799999</v>
      </c>
      <c r="I361" s="18">
        <v>1479.2275744999902</v>
      </c>
      <c r="J361" s="18">
        <v>1504.3414909999899</v>
      </c>
      <c r="K361" s="18">
        <v>1529.4554074999899</v>
      </c>
      <c r="L361" s="18">
        <v>1554.56932399999</v>
      </c>
      <c r="M361" s="18">
        <v>1579.68324049999</v>
      </c>
      <c r="N361" s="18">
        <v>1604.7971569999902</v>
      </c>
      <c r="O361" s="18">
        <v>1629.9110734999899</v>
      </c>
      <c r="P361" s="18">
        <v>1655.0249899999899</v>
      </c>
      <c r="Q361" s="18">
        <v>1504.3414909999899</v>
      </c>
    </row>
    <row r="362" spans="1:17" x14ac:dyDescent="0.3">
      <c r="A362" s="30">
        <f t="shared" si="89"/>
        <v>345</v>
      </c>
      <c r="B362" s="14" t="s">
        <v>797</v>
      </c>
      <c r="C362" s="14"/>
      <c r="D362" s="32">
        <f>SUM(D359:D361)</f>
        <v>15892.954787999979</v>
      </c>
      <c r="E362" s="32">
        <f t="shared" ref="E362:O362" si="98">SUM(E359:E361)</f>
        <v>16187.809887749981</v>
      </c>
      <c r="F362" s="32">
        <f t="shared" si="98"/>
        <v>16482.664987499978</v>
      </c>
      <c r="G362" s="32">
        <f t="shared" si="98"/>
        <v>16777.520087249977</v>
      </c>
      <c r="H362" s="32">
        <f t="shared" si="98"/>
        <v>17072.37518699998</v>
      </c>
      <c r="I362" s="32">
        <f t="shared" si="98"/>
        <v>17367.230286749982</v>
      </c>
      <c r="J362" s="32">
        <f t="shared" si="98"/>
        <v>17662.085386499977</v>
      </c>
      <c r="K362" s="32">
        <f t="shared" si="98"/>
        <v>17956.94048624998</v>
      </c>
      <c r="L362" s="32">
        <f t="shared" si="98"/>
        <v>18251.795585999978</v>
      </c>
      <c r="M362" s="32">
        <f t="shared" si="98"/>
        <v>18546.650685749981</v>
      </c>
      <c r="N362" s="32">
        <f t="shared" si="98"/>
        <v>18841.50578549998</v>
      </c>
      <c r="O362" s="32">
        <f t="shared" si="98"/>
        <v>19136.360885249978</v>
      </c>
      <c r="P362" s="32">
        <f t="shared" ref="P362:Q362" si="99">SUM(P359:P361)</f>
        <v>19431.215984999981</v>
      </c>
      <c r="Q362" s="32">
        <f t="shared" si="99"/>
        <v>17662.085386499977</v>
      </c>
    </row>
    <row r="363" spans="1:17" x14ac:dyDescent="0.3">
      <c r="A363" s="30">
        <f t="shared" si="89"/>
        <v>346</v>
      </c>
      <c r="B363" s="15"/>
      <c r="C363" s="15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</row>
    <row r="364" spans="1:17" x14ac:dyDescent="0.3">
      <c r="A364" s="30">
        <f t="shared" si="89"/>
        <v>347</v>
      </c>
      <c r="B364" s="14" t="s">
        <v>210</v>
      </c>
      <c r="C364" s="14" t="s">
        <v>277</v>
      </c>
      <c r="D364" s="18">
        <f>+'B-10 2026'!P364</f>
        <v>130334.336245805</v>
      </c>
      <c r="E364" s="18">
        <v>136024.071037202</v>
      </c>
      <c r="F364" s="18">
        <v>141713.80582859999</v>
      </c>
      <c r="G364" s="18">
        <v>147403.54061999801</v>
      </c>
      <c r="H364" s="18">
        <v>153093.275411396</v>
      </c>
      <c r="I364" s="18">
        <v>158783.010202793</v>
      </c>
      <c r="J364" s="18">
        <v>164472.74499419099</v>
      </c>
      <c r="K364" s="18">
        <v>171113.14228558901</v>
      </c>
      <c r="L364" s="18">
        <v>177806.35416032001</v>
      </c>
      <c r="M364" s="18">
        <v>184552.38061838399</v>
      </c>
      <c r="N364" s="18">
        <v>191351.22165978199</v>
      </c>
      <c r="O364" s="18">
        <v>198202.877284513</v>
      </c>
      <c r="P364" s="18">
        <v>205107.34749257698</v>
      </c>
      <c r="Q364" s="18">
        <v>166150.62368008847</v>
      </c>
    </row>
    <row r="365" spans="1:17" x14ac:dyDescent="0.3">
      <c r="A365" s="30">
        <f t="shared" si="89"/>
        <v>348</v>
      </c>
      <c r="B365" s="14"/>
      <c r="C365" s="14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</row>
    <row r="366" spans="1:17" x14ac:dyDescent="0.3">
      <c r="A366" s="30">
        <f t="shared" si="89"/>
        <v>349</v>
      </c>
      <c r="B366" s="16" t="s">
        <v>798</v>
      </c>
      <c r="C366" s="16"/>
      <c r="D366" s="33">
        <f>SUM(D364,D362,D357,D352,D347,D343,D337,D332,D327,D322,D316,D311,D306,D301,D295,D290,D284)</f>
        <v>364127.40922556794</v>
      </c>
      <c r="E366" s="33">
        <f t="shared" ref="E366:O366" si="100">SUM(E364,E362,E357,E352,E347,E343,E337,E332,E327,E322,E316,E311,E306,E301,E295,E290,E284)</f>
        <v>373154.75605859904</v>
      </c>
      <c r="F366" s="33">
        <f t="shared" si="100"/>
        <v>382182.10197527549</v>
      </c>
      <c r="G366" s="33">
        <f t="shared" si="100"/>
        <v>391209.44697559602</v>
      </c>
      <c r="H366" s="33">
        <f t="shared" si="100"/>
        <v>400226.46605956042</v>
      </c>
      <c r="I366" s="33">
        <f t="shared" si="100"/>
        <v>409253.80922716792</v>
      </c>
      <c r="J366" s="33">
        <f t="shared" si="100"/>
        <v>418281.15147842042</v>
      </c>
      <c r="K366" s="33">
        <f t="shared" si="100"/>
        <v>428259.15531331697</v>
      </c>
      <c r="L366" s="33">
        <f t="shared" si="100"/>
        <v>438289.97281519079</v>
      </c>
      <c r="M366" s="33">
        <f t="shared" si="100"/>
        <v>448373.60398404161</v>
      </c>
      <c r="N366" s="33">
        <f t="shared" si="100"/>
        <v>458510.04881987028</v>
      </c>
      <c r="O366" s="33">
        <f t="shared" si="100"/>
        <v>468699.30732267618</v>
      </c>
      <c r="P366" s="33">
        <f t="shared" ref="P366:Q366" si="101">SUM(P364,P362,P357,P352,P347,P343,P337,P332,P327,P322,P316,P311,P306,P301,P295,P290,P284)</f>
        <v>478941.37949245912</v>
      </c>
      <c r="Q366" s="33">
        <f t="shared" si="101"/>
        <v>419962.20067290321</v>
      </c>
    </row>
    <row r="367" spans="1:17" x14ac:dyDescent="0.3">
      <c r="A367" s="30">
        <f t="shared" si="89"/>
        <v>350</v>
      </c>
      <c r="B367" s="14"/>
      <c r="C367" s="14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</row>
    <row r="368" spans="1:17" x14ac:dyDescent="0.3">
      <c r="A368" s="30">
        <f t="shared" si="89"/>
        <v>351</v>
      </c>
      <c r="B368" s="39" t="s">
        <v>809</v>
      </c>
      <c r="C368" s="39"/>
      <c r="D368" s="36">
        <f>SUM(D366,D278,D155,D124)</f>
        <v>4270267.8650425142</v>
      </c>
      <c r="E368" s="36">
        <f t="shared" ref="E368:O368" si="102">SUM(E366,E278,E155,E124)</f>
        <v>4308346.4836051073</v>
      </c>
      <c r="F368" s="36">
        <f t="shared" si="102"/>
        <v>4346204.1802934147</v>
      </c>
      <c r="G368" s="36">
        <f t="shared" si="102"/>
        <v>4383165.1498546265</v>
      </c>
      <c r="H368" s="36">
        <f t="shared" si="102"/>
        <v>4420023.9751309669</v>
      </c>
      <c r="I368" s="36">
        <f t="shared" si="102"/>
        <v>4457983.8682977073</v>
      </c>
      <c r="J368" s="36">
        <f t="shared" si="102"/>
        <v>4496498.5473664328</v>
      </c>
      <c r="K368" s="36">
        <f t="shared" si="102"/>
        <v>4535805.5631659571</v>
      </c>
      <c r="L368" s="36">
        <f t="shared" si="102"/>
        <v>4575022.226275323</v>
      </c>
      <c r="M368" s="36">
        <f t="shared" si="102"/>
        <v>4614467.1069657095</v>
      </c>
      <c r="N368" s="36">
        <f t="shared" si="102"/>
        <v>4653993.038448914</v>
      </c>
      <c r="O368" s="36">
        <f t="shared" si="102"/>
        <v>4693378.5419320846</v>
      </c>
      <c r="P368" s="36">
        <f t="shared" ref="P368:Q368" si="103">SUM(P366,P278,P155,P124)</f>
        <v>4733399.3474400165</v>
      </c>
      <c r="Q368" s="36">
        <f t="shared" si="103"/>
        <v>4499119.6841399064</v>
      </c>
    </row>
    <row r="369" spans="1:17" x14ac:dyDescent="0.3">
      <c r="A369" s="30">
        <f t="shared" si="89"/>
        <v>352</v>
      </c>
      <c r="B369" s="14"/>
      <c r="C369" s="14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</row>
    <row r="370" spans="1:17" x14ac:dyDescent="0.3">
      <c r="A370" s="30">
        <f t="shared" si="89"/>
        <v>353</v>
      </c>
      <c r="B370" s="14" t="s">
        <v>383</v>
      </c>
      <c r="C370" s="14"/>
      <c r="D370" s="18">
        <f>+'B-10 2026'!P370</f>
        <v>22955.372593694898</v>
      </c>
      <c r="E370" s="18">
        <v>23014.977231063502</v>
      </c>
      <c r="F370" s="18">
        <v>23074.5818684322</v>
      </c>
      <c r="G370" s="18">
        <v>23134.186505800797</v>
      </c>
      <c r="H370" s="18">
        <v>23193.791143169401</v>
      </c>
      <c r="I370" s="18">
        <v>23253.3957805381</v>
      </c>
      <c r="J370" s="18">
        <v>23313.0004179067</v>
      </c>
      <c r="K370" s="18">
        <v>23372.605055275399</v>
      </c>
      <c r="L370" s="18">
        <v>23432.209692643999</v>
      </c>
      <c r="M370" s="18">
        <v>23491.814330012701</v>
      </c>
      <c r="N370" s="18">
        <v>23551.418967381298</v>
      </c>
      <c r="O370" s="18">
        <v>23611.023604749898</v>
      </c>
      <c r="P370" s="18">
        <v>23670.628242118601</v>
      </c>
      <c r="Q370" s="18">
        <v>23313.000417906729</v>
      </c>
    </row>
    <row r="371" spans="1:17" x14ac:dyDescent="0.3">
      <c r="A371" s="30">
        <f t="shared" si="89"/>
        <v>354</v>
      </c>
      <c r="B371" s="14" t="s">
        <v>384</v>
      </c>
      <c r="C371" s="14"/>
      <c r="D371" s="18">
        <f>+'B-10 2026'!P371</f>
        <v>694.69398707881896</v>
      </c>
      <c r="E371" s="18">
        <v>701.12011180962702</v>
      </c>
      <c r="F371" s="18">
        <v>707.5462365404361</v>
      </c>
      <c r="G371" s="18">
        <v>713.97236127124506</v>
      </c>
      <c r="H371" s="18">
        <v>720.39848600205391</v>
      </c>
      <c r="I371" s="18">
        <v>726.82461073286208</v>
      </c>
      <c r="J371" s="18">
        <v>733.25073546367105</v>
      </c>
      <c r="K371" s="18">
        <v>739.67686019448001</v>
      </c>
      <c r="L371" s="18">
        <v>746.10298492528796</v>
      </c>
      <c r="M371" s="18">
        <v>752.52910965609703</v>
      </c>
      <c r="N371" s="18">
        <v>758.955234386906</v>
      </c>
      <c r="O371" s="18">
        <v>765.38135911771508</v>
      </c>
      <c r="P371" s="18">
        <v>771.80748384852302</v>
      </c>
      <c r="Q371" s="18">
        <v>733.25073546367105</v>
      </c>
    </row>
    <row r="372" spans="1:17" x14ac:dyDescent="0.3">
      <c r="A372" s="30">
        <f t="shared" si="89"/>
        <v>355</v>
      </c>
      <c r="B372" s="14" t="s">
        <v>385</v>
      </c>
      <c r="C372" s="14"/>
      <c r="D372" s="18">
        <f>+'B-10 2026'!P372</f>
        <v>-1.7089343396946798E-4</v>
      </c>
      <c r="E372" s="18">
        <v>-1.7445371384383097E-4</v>
      </c>
      <c r="F372" s="18">
        <v>-1.78013993718195E-4</v>
      </c>
      <c r="G372" s="18">
        <v>-1.81574273592559E-4</v>
      </c>
      <c r="H372" s="18">
        <v>-1.85134553466923E-4</v>
      </c>
      <c r="I372" s="18">
        <v>-1.88694833341287E-4</v>
      </c>
      <c r="J372" s="18">
        <v>-1.92255113215651E-4</v>
      </c>
      <c r="K372" s="18">
        <v>-1.95815393090015E-4</v>
      </c>
      <c r="L372" s="18">
        <v>-1.99375672964379E-4</v>
      </c>
      <c r="M372" s="18">
        <v>-2.02935952838743E-4</v>
      </c>
      <c r="N372" s="18">
        <v>-2.06496232713107E-4</v>
      </c>
      <c r="O372" s="18">
        <v>-2.10056512587471E-4</v>
      </c>
      <c r="P372" s="18">
        <v>-2.13616792461835E-4</v>
      </c>
      <c r="Q372" s="18">
        <v>-1.9225511321565106E-4</v>
      </c>
    </row>
    <row r="373" spans="1:17" x14ac:dyDescent="0.3">
      <c r="A373" s="30">
        <f t="shared" si="89"/>
        <v>356</v>
      </c>
      <c r="B373" s="14" t="s">
        <v>386</v>
      </c>
      <c r="C373" s="14"/>
      <c r="D373" s="18">
        <f>+'B-10 2026'!P373</f>
        <v>7799.3964056792802</v>
      </c>
      <c r="E373" s="18">
        <v>7921.6298724642602</v>
      </c>
      <c r="F373" s="18">
        <v>8043.8633392492493</v>
      </c>
      <c r="G373" s="18">
        <v>8166.0968060342302</v>
      </c>
      <c r="H373" s="18">
        <v>8288.3302728192193</v>
      </c>
      <c r="I373" s="18">
        <v>8410.5637396042112</v>
      </c>
      <c r="J373" s="18">
        <v>8532.7972063891903</v>
      </c>
      <c r="K373" s="18">
        <v>8655.0306731741803</v>
      </c>
      <c r="L373" s="18">
        <v>8777.2641399591594</v>
      </c>
      <c r="M373" s="18">
        <v>8899.4976067441403</v>
      </c>
      <c r="N373" s="18">
        <v>9021.7310735291303</v>
      </c>
      <c r="O373" s="18">
        <v>9143.9645403141094</v>
      </c>
      <c r="P373" s="18">
        <v>9266.1980070990903</v>
      </c>
      <c r="Q373" s="18">
        <v>8532.7972063891866</v>
      </c>
    </row>
    <row r="374" spans="1:17" x14ac:dyDescent="0.3">
      <c r="A374" s="30">
        <f t="shared" si="89"/>
        <v>357</v>
      </c>
      <c r="B374" s="14" t="s">
        <v>387</v>
      </c>
      <c r="C374" s="14"/>
      <c r="D374" s="18">
        <f>+'B-10 2026'!P374</f>
        <v>1907.1679403667599</v>
      </c>
      <c r="E374" s="18">
        <v>1916.9595641244</v>
      </c>
      <c r="F374" s="18">
        <v>1926.7511878820399</v>
      </c>
      <c r="G374" s="18">
        <v>1936.5428116396902</v>
      </c>
      <c r="H374" s="18">
        <v>1946.33443539733</v>
      </c>
      <c r="I374" s="18">
        <v>1956.1260591549701</v>
      </c>
      <c r="J374" s="18">
        <v>1965.91768291261</v>
      </c>
      <c r="K374" s="18">
        <v>1975.7093066702498</v>
      </c>
      <c r="L374" s="18">
        <v>1985.5009304278901</v>
      </c>
      <c r="M374" s="18">
        <v>1995.29255418553</v>
      </c>
      <c r="N374" s="18">
        <v>2005.0841779431701</v>
      </c>
      <c r="O374" s="18">
        <v>2014.8758017008099</v>
      </c>
      <c r="P374" s="18">
        <v>2024.66742545845</v>
      </c>
      <c r="Q374" s="18">
        <v>1965.9176829126077</v>
      </c>
    </row>
    <row r="375" spans="1:17" x14ac:dyDescent="0.3">
      <c r="A375" s="30">
        <f t="shared" si="89"/>
        <v>358</v>
      </c>
      <c r="B375" s="14" t="s">
        <v>388</v>
      </c>
      <c r="C375" s="14"/>
      <c r="D375" s="18">
        <f>+'B-10 2026'!P375</f>
        <v>3581.87255695354</v>
      </c>
      <c r="E375" s="18">
        <v>3641.3278185567401</v>
      </c>
      <c r="F375" s="18">
        <v>3700.7830801599398</v>
      </c>
      <c r="G375" s="18">
        <v>3760.2383417631399</v>
      </c>
      <c r="H375" s="18">
        <v>3819.6936033663401</v>
      </c>
      <c r="I375" s="18">
        <v>3879.1488649695398</v>
      </c>
      <c r="J375" s="18">
        <v>3938.6041265727399</v>
      </c>
      <c r="K375" s="18">
        <v>3998.0593881759401</v>
      </c>
      <c r="L375" s="18">
        <v>4057.5146497791297</v>
      </c>
      <c r="M375" s="18">
        <v>4116.9699113823299</v>
      </c>
      <c r="N375" s="18">
        <v>4176.4251729855296</v>
      </c>
      <c r="O375" s="18">
        <v>4235.8804345887302</v>
      </c>
      <c r="P375" s="18">
        <v>4295.3356961919299</v>
      </c>
      <c r="Q375" s="18">
        <v>3938.6041265727358</v>
      </c>
    </row>
    <row r="376" spans="1:17" x14ac:dyDescent="0.3">
      <c r="A376" s="30">
        <f t="shared" si="89"/>
        <v>359</v>
      </c>
      <c r="B376" s="14" t="s">
        <v>389</v>
      </c>
      <c r="C376" s="14"/>
      <c r="D376" s="18">
        <f>+'B-10 2026'!P376</f>
        <v>3488.1880937225101</v>
      </c>
      <c r="E376" s="18">
        <v>3545.36055400839</v>
      </c>
      <c r="F376" s="18">
        <v>3602.5330142942803</v>
      </c>
      <c r="G376" s="18">
        <v>3659.7054745801597</v>
      </c>
      <c r="H376" s="18">
        <v>3716.8779348660496</v>
      </c>
      <c r="I376" s="18">
        <v>3774.0503951519404</v>
      </c>
      <c r="J376" s="18">
        <v>3831.2228554378198</v>
      </c>
      <c r="K376" s="18">
        <v>3888.3953157237102</v>
      </c>
      <c r="L376" s="18">
        <v>3945.56777600959</v>
      </c>
      <c r="M376" s="18">
        <v>4002.7402362954799</v>
      </c>
      <c r="N376" s="18">
        <v>4059.9126965813598</v>
      </c>
      <c r="O376" s="18">
        <v>4117.0851568672497</v>
      </c>
      <c r="P376" s="18">
        <v>4174.25761715314</v>
      </c>
      <c r="Q376" s="18">
        <v>3831.2228554378225</v>
      </c>
    </row>
    <row r="377" spans="1:17" x14ac:dyDescent="0.3">
      <c r="A377" s="30">
        <f t="shared" si="89"/>
        <v>360</v>
      </c>
      <c r="B377" s="14" t="s">
        <v>390</v>
      </c>
      <c r="C377" s="14"/>
      <c r="D377" s="18">
        <f>+'B-10 2026'!P377</f>
        <v>4193.6788018432799</v>
      </c>
      <c r="E377" s="18">
        <v>4256.9862768816802</v>
      </c>
      <c r="F377" s="18">
        <v>4320.2937519200796</v>
      </c>
      <c r="G377" s="18">
        <v>4383.6012269584799</v>
      </c>
      <c r="H377" s="18">
        <v>4446.9087019968792</v>
      </c>
      <c r="I377" s="18">
        <v>4510.2161770352795</v>
      </c>
      <c r="J377" s="18">
        <v>4573.5236520736808</v>
      </c>
      <c r="K377" s="18">
        <v>4636.8311271120801</v>
      </c>
      <c r="L377" s="18">
        <v>4700.1386021504895</v>
      </c>
      <c r="M377" s="18">
        <v>4763.4460771888907</v>
      </c>
      <c r="N377" s="18">
        <v>4826.7535522272901</v>
      </c>
      <c r="O377" s="18">
        <v>4890.0610272656904</v>
      </c>
      <c r="P377" s="18">
        <v>4953.3685023040898</v>
      </c>
      <c r="Q377" s="18">
        <v>4573.5236520736835</v>
      </c>
    </row>
    <row r="378" spans="1:17" x14ac:dyDescent="0.3">
      <c r="A378" s="30">
        <f t="shared" si="89"/>
        <v>361</v>
      </c>
      <c r="B378" s="14" t="s">
        <v>391</v>
      </c>
      <c r="C378" s="14"/>
      <c r="D378" s="18">
        <f>+'B-10 2026'!P378</f>
        <v>85392.798336179985</v>
      </c>
      <c r="E378" s="18">
        <v>85581.064343183694</v>
      </c>
      <c r="F378" s="18">
        <v>85769.330350187505</v>
      </c>
      <c r="G378" s="18">
        <v>85957.596357191229</v>
      </c>
      <c r="H378" s="18">
        <v>86145.862364194953</v>
      </c>
      <c r="I378" s="18">
        <v>86334.128371198778</v>
      </c>
      <c r="J378" s="18">
        <v>86522.394378202473</v>
      </c>
      <c r="K378" s="18">
        <v>86710.660385206284</v>
      </c>
      <c r="L378" s="18">
        <v>86898.926392210007</v>
      </c>
      <c r="M378" s="18">
        <v>87087.192399213716</v>
      </c>
      <c r="N378" s="18">
        <v>87275.458406217542</v>
      </c>
      <c r="O378" s="18">
        <v>87463.724413221251</v>
      </c>
      <c r="P378" s="18">
        <v>87651.990420225047</v>
      </c>
      <c r="Q378" s="18">
        <v>86522.394378202487</v>
      </c>
    </row>
    <row r="379" spans="1:17" x14ac:dyDescent="0.3">
      <c r="A379" s="30">
        <f t="shared" si="89"/>
        <v>362</v>
      </c>
      <c r="B379" s="14" t="s">
        <v>392</v>
      </c>
      <c r="C379" s="14"/>
      <c r="D379" s="18">
        <f>+'B-10 2026'!P379</f>
        <v>41835.902217646399</v>
      </c>
      <c r="E379" s="18">
        <v>42110.936638847299</v>
      </c>
      <c r="F379" s="18">
        <v>42385.971060048294</v>
      </c>
      <c r="G379" s="18">
        <v>42661.005481249304</v>
      </c>
      <c r="H379" s="18">
        <v>42936.039902450197</v>
      </c>
      <c r="I379" s="18">
        <v>43211.074323651199</v>
      </c>
      <c r="J379" s="18">
        <v>43486.108744852201</v>
      </c>
      <c r="K379" s="18">
        <v>43761.143166053102</v>
      </c>
      <c r="L379" s="18">
        <v>44036.177587254097</v>
      </c>
      <c r="M379" s="18">
        <v>44311.212008455099</v>
      </c>
      <c r="N379" s="18">
        <v>44586.246429655999</v>
      </c>
      <c r="O379" s="18">
        <v>44861.280850856994</v>
      </c>
      <c r="P379" s="18">
        <v>45136.315272058004</v>
      </c>
      <c r="Q379" s="18">
        <v>43486.108744852165</v>
      </c>
    </row>
    <row r="380" spans="1:17" x14ac:dyDescent="0.3">
      <c r="A380" s="30">
        <f t="shared" si="89"/>
        <v>363</v>
      </c>
      <c r="B380" s="14" t="s">
        <v>393</v>
      </c>
      <c r="C380" s="14"/>
      <c r="D380" s="18">
        <f>+'B-10 2026'!P380</f>
        <v>13117.175134033439</v>
      </c>
      <c r="E380" s="18">
        <v>13173.072532659169</v>
      </c>
      <c r="F380" s="18">
        <v>13228.969931284812</v>
      </c>
      <c r="G380" s="18">
        <v>13284.867329910539</v>
      </c>
      <c r="H380" s="18">
        <v>13340.764728536271</v>
      </c>
      <c r="I380" s="18">
        <v>13396.662127161901</v>
      </c>
      <c r="J380" s="18">
        <v>13452.559525787641</v>
      </c>
      <c r="K380" s="18">
        <v>13508.456924413371</v>
      </c>
      <c r="L380" s="18">
        <v>13564.354323039001</v>
      </c>
      <c r="M380" s="18">
        <v>13620.25172166473</v>
      </c>
      <c r="N380" s="18">
        <v>13676.149120290369</v>
      </c>
      <c r="O380" s="18">
        <v>13732.0465189161</v>
      </c>
      <c r="P380" s="18">
        <v>13787.94391754183</v>
      </c>
      <c r="Q380" s="18">
        <v>13452.559525787628</v>
      </c>
    </row>
    <row r="381" spans="1:17" x14ac:dyDescent="0.3">
      <c r="A381" s="30">
        <f t="shared" si="89"/>
        <v>364</v>
      </c>
      <c r="B381" s="14" t="s">
        <v>394</v>
      </c>
      <c r="C381" s="14"/>
      <c r="D381" s="18">
        <f>+'B-10 2026'!P381</f>
        <v>2571.8697305473297</v>
      </c>
      <c r="E381" s="18">
        <v>2609.9732666003902</v>
      </c>
      <c r="F381" s="18">
        <v>2648.0768026534597</v>
      </c>
      <c r="G381" s="18">
        <v>2686.1803387065302</v>
      </c>
      <c r="H381" s="18">
        <v>2724.2838747596002</v>
      </c>
      <c r="I381" s="18">
        <v>2762.3874108126697</v>
      </c>
      <c r="J381" s="18">
        <v>2800.4909468657402</v>
      </c>
      <c r="K381" s="18">
        <v>2838.5944829188102</v>
      </c>
      <c r="L381" s="18">
        <v>2876.6980189718802</v>
      </c>
      <c r="M381" s="18">
        <v>2914.8015550249497</v>
      </c>
      <c r="N381" s="18">
        <v>2952.9050910780202</v>
      </c>
      <c r="O381" s="18">
        <v>2991.0086271310902</v>
      </c>
      <c r="P381" s="18">
        <v>3029.1121631841597</v>
      </c>
      <c r="Q381" s="18">
        <v>2800.4909468657406</v>
      </c>
    </row>
    <row r="382" spans="1:17" x14ac:dyDescent="0.3">
      <c r="A382" s="30">
        <f t="shared" si="89"/>
        <v>365</v>
      </c>
      <c r="B382" s="14" t="s">
        <v>395</v>
      </c>
      <c r="C382" s="14"/>
      <c r="D382" s="18">
        <f>+'B-10 2026'!P382</f>
        <v>3581.87255695354</v>
      </c>
      <c r="E382" s="18">
        <v>3641.3278185567401</v>
      </c>
      <c r="F382" s="18">
        <v>3700.7830801599398</v>
      </c>
      <c r="G382" s="18">
        <v>3760.2383417631399</v>
      </c>
      <c r="H382" s="18">
        <v>3819.6936033663401</v>
      </c>
      <c r="I382" s="18">
        <v>3879.1488649695398</v>
      </c>
      <c r="J382" s="18">
        <v>3938.6041265727399</v>
      </c>
      <c r="K382" s="18">
        <v>3998.0593881759401</v>
      </c>
      <c r="L382" s="18">
        <v>4057.5146497791297</v>
      </c>
      <c r="M382" s="18">
        <v>4116.9699113823299</v>
      </c>
      <c r="N382" s="18">
        <v>4176.4251729855296</v>
      </c>
      <c r="O382" s="18">
        <v>4235.8804345887302</v>
      </c>
      <c r="P382" s="18">
        <v>4295.3356961919299</v>
      </c>
      <c r="Q382" s="18">
        <v>3938.6041265727358</v>
      </c>
    </row>
    <row r="383" spans="1:17" x14ac:dyDescent="0.3">
      <c r="A383" s="30">
        <f t="shared" si="89"/>
        <v>366</v>
      </c>
      <c r="B383" s="14" t="s">
        <v>396</v>
      </c>
      <c r="C383" s="14"/>
      <c r="D383" s="18">
        <f>+'B-10 2026'!P383</f>
        <v>4372.0970570256195</v>
      </c>
      <c r="E383" s="18">
        <v>4434.3767873803199</v>
      </c>
      <c r="F383" s="18">
        <v>4496.6565177350203</v>
      </c>
      <c r="G383" s="18">
        <v>4558.9362480897198</v>
      </c>
      <c r="H383" s="18">
        <v>4621.2159784444202</v>
      </c>
      <c r="I383" s="18">
        <v>4683.4957087991197</v>
      </c>
      <c r="J383" s="18">
        <v>4745.7754391538201</v>
      </c>
      <c r="K383" s="18">
        <v>4808.0551695085196</v>
      </c>
      <c r="L383" s="18">
        <v>4870.33489986322</v>
      </c>
      <c r="M383" s="18">
        <v>4932.6146302179204</v>
      </c>
      <c r="N383" s="18">
        <v>4994.8943605726199</v>
      </c>
      <c r="O383" s="18">
        <v>5057.1740909273194</v>
      </c>
      <c r="P383" s="18">
        <v>5119.4538212820198</v>
      </c>
      <c r="Q383" s="18">
        <v>4745.7754391538201</v>
      </c>
    </row>
    <row r="384" spans="1:17" x14ac:dyDescent="0.3">
      <c r="A384" s="30">
        <f t="shared" si="89"/>
        <v>367</v>
      </c>
      <c r="B384" s="14" t="s">
        <v>397</v>
      </c>
      <c r="C384" s="14"/>
      <c r="D384" s="18">
        <f>+'B-10 2026'!P384</f>
        <v>306.96656945501502</v>
      </c>
      <c r="E384" s="18">
        <v>338.28420631866197</v>
      </c>
      <c r="F384" s="18">
        <v>369.60184318230802</v>
      </c>
      <c r="G384" s="18">
        <v>400.919480045954</v>
      </c>
      <c r="H384" s="18">
        <v>432.23711690959999</v>
      </c>
      <c r="I384" s="18">
        <v>463.55475377324603</v>
      </c>
      <c r="J384" s="18">
        <v>494.87239063689202</v>
      </c>
      <c r="K384" s="18">
        <v>526.19002750053801</v>
      </c>
      <c r="L384" s="18">
        <v>557.50766436418405</v>
      </c>
      <c r="M384" s="18">
        <v>588.82530122783101</v>
      </c>
      <c r="N384" s="18">
        <v>620.14293809147705</v>
      </c>
      <c r="O384" s="18">
        <v>651.46057495512298</v>
      </c>
      <c r="P384" s="18">
        <v>682.77821181876902</v>
      </c>
      <c r="Q384" s="18">
        <v>494.87239063689225</v>
      </c>
    </row>
    <row r="385" spans="1:17" x14ac:dyDescent="0.3">
      <c r="A385" s="30">
        <f t="shared" si="89"/>
        <v>368</v>
      </c>
      <c r="B385" s="14" t="s">
        <v>398</v>
      </c>
      <c r="C385" s="14"/>
      <c r="D385" s="18">
        <f>+'B-10 2026'!P385</f>
        <v>1857.31663995799</v>
      </c>
      <c r="E385" s="18">
        <v>1881.12198662378</v>
      </c>
      <c r="F385" s="18">
        <v>1904.92733328957</v>
      </c>
      <c r="G385" s="18">
        <v>1928.73267995537</v>
      </c>
      <c r="H385" s="18">
        <v>1952.53802662116</v>
      </c>
      <c r="I385" s="18">
        <v>1976.3433732869498</v>
      </c>
      <c r="J385" s="18">
        <v>2000.1487199527401</v>
      </c>
      <c r="K385" s="18">
        <v>2023.9540666185301</v>
      </c>
      <c r="L385" s="18">
        <v>2047.7594132843199</v>
      </c>
      <c r="M385" s="18">
        <v>2071.5647599501099</v>
      </c>
      <c r="N385" s="18">
        <v>2095.3701066159101</v>
      </c>
      <c r="O385" s="18">
        <v>2119.1754532817004</v>
      </c>
      <c r="P385" s="18">
        <v>2142.9807999474901</v>
      </c>
      <c r="Q385" s="18">
        <v>2000.1487199527398</v>
      </c>
    </row>
    <row r="386" spans="1:17" x14ac:dyDescent="0.3">
      <c r="A386" s="30">
        <f t="shared" si="89"/>
        <v>369</v>
      </c>
      <c r="B386" s="14" t="s">
        <v>399</v>
      </c>
      <c r="C386" s="14"/>
      <c r="D386" s="18">
        <f>+'B-10 2026'!P386</f>
        <v>1402.6891514450199</v>
      </c>
      <c r="E386" s="18">
        <v>1421.24225876679</v>
      </c>
      <c r="F386" s="18">
        <v>1439.7953660885601</v>
      </c>
      <c r="G386" s="18">
        <v>1458.3484734103299</v>
      </c>
      <c r="H386" s="18">
        <v>1476.9015807321</v>
      </c>
      <c r="I386" s="18">
        <v>1495.4546880538701</v>
      </c>
      <c r="J386" s="18">
        <v>1514.0077953756399</v>
      </c>
      <c r="K386" s="18">
        <v>1532.56090269742</v>
      </c>
      <c r="L386" s="18">
        <v>1551.1140100191899</v>
      </c>
      <c r="M386" s="18">
        <v>1569.66711734096</v>
      </c>
      <c r="N386" s="18">
        <v>1588.2202246627301</v>
      </c>
      <c r="O386" s="18">
        <v>1606.7733319844999</v>
      </c>
      <c r="P386" s="18">
        <v>1625.32643930627</v>
      </c>
      <c r="Q386" s="18">
        <v>1514.0077953756445</v>
      </c>
    </row>
    <row r="387" spans="1:17" x14ac:dyDescent="0.3">
      <c r="A387" s="30">
        <f t="shared" si="89"/>
        <v>370</v>
      </c>
      <c r="B387" s="14" t="s">
        <v>400</v>
      </c>
      <c r="C387" s="14"/>
      <c r="D387" s="18">
        <f>+'B-10 2026'!P387</f>
        <v>1384.5097204982999</v>
      </c>
      <c r="E387" s="18">
        <v>1403.5876313420199</v>
      </c>
      <c r="F387" s="18">
        <v>1422.6655421857301</v>
      </c>
      <c r="G387" s="18">
        <v>1441.7434530294499</v>
      </c>
      <c r="H387" s="18">
        <v>1460.82136387316</v>
      </c>
      <c r="I387" s="18">
        <v>1479.89927471688</v>
      </c>
      <c r="J387" s="18">
        <v>1498.97718556059</v>
      </c>
      <c r="K387" s="18">
        <v>1518.05509640431</v>
      </c>
      <c r="L387" s="18">
        <v>1537.13300724802</v>
      </c>
      <c r="M387" s="18">
        <v>1556.21091809174</v>
      </c>
      <c r="N387" s="18">
        <v>1575.2888289354501</v>
      </c>
      <c r="O387" s="18">
        <v>1594.3667397791698</v>
      </c>
      <c r="P387" s="18">
        <v>1613.4446506228801</v>
      </c>
      <c r="Q387" s="18">
        <v>1498.9771855605925</v>
      </c>
    </row>
    <row r="388" spans="1:17" x14ac:dyDescent="0.3">
      <c r="A388" s="30">
        <f t="shared" si="89"/>
        <v>371</v>
      </c>
      <c r="B388" s="14" t="s">
        <v>401</v>
      </c>
      <c r="C388" s="14"/>
      <c r="D388" s="18">
        <f>+'B-10 2026'!P388</f>
        <v>6311.3390229165998</v>
      </c>
      <c r="E388" s="18">
        <v>6409.2948358940293</v>
      </c>
      <c r="F388" s="18">
        <v>6507.2506488714598</v>
      </c>
      <c r="G388" s="18">
        <v>6605.2064618488903</v>
      </c>
      <c r="H388" s="18">
        <v>6703.1622748263198</v>
      </c>
      <c r="I388" s="18">
        <v>6801.1180878037503</v>
      </c>
      <c r="J388" s="18">
        <v>6899.0739007811708</v>
      </c>
      <c r="K388" s="18">
        <v>6997.0297137586003</v>
      </c>
      <c r="L388" s="18">
        <v>7094.9855267360308</v>
      </c>
      <c r="M388" s="18">
        <v>7192.9413397134595</v>
      </c>
      <c r="N388" s="18">
        <v>7290.8971526908899</v>
      </c>
      <c r="O388" s="18">
        <v>7388.8529656683195</v>
      </c>
      <c r="P388" s="18">
        <v>7486.80877864575</v>
      </c>
      <c r="Q388" s="18">
        <v>6899.0739007811744</v>
      </c>
    </row>
    <row r="389" spans="1:17" x14ac:dyDescent="0.3">
      <c r="A389" s="30">
        <f t="shared" si="89"/>
        <v>372</v>
      </c>
      <c r="B389" s="14" t="s">
        <v>402</v>
      </c>
      <c r="C389" s="14"/>
      <c r="D389" s="18">
        <f>+'B-10 2026'!P389</f>
        <v>321.96132388493601</v>
      </c>
      <c r="E389" s="18">
        <v>323.502184799205</v>
      </c>
      <c r="F389" s="18">
        <v>325.04304571347495</v>
      </c>
      <c r="G389" s="18">
        <v>326.58390662774406</v>
      </c>
      <c r="H389" s="18">
        <v>328.12476754201401</v>
      </c>
      <c r="I389" s="18">
        <v>329.665628456283</v>
      </c>
      <c r="J389" s="18">
        <v>331.20648937055302</v>
      </c>
      <c r="K389" s="18">
        <v>332.74735028482201</v>
      </c>
      <c r="L389" s="18">
        <v>334.28821119909196</v>
      </c>
      <c r="M389" s="18">
        <v>335.82907211336095</v>
      </c>
      <c r="N389" s="18">
        <v>337.36993302763102</v>
      </c>
      <c r="O389" s="18">
        <v>338.91079394190001</v>
      </c>
      <c r="P389" s="18">
        <v>340.45165485617002</v>
      </c>
      <c r="Q389" s="18">
        <v>331.20648937055279</v>
      </c>
    </row>
    <row r="390" spans="1:17" x14ac:dyDescent="0.3">
      <c r="A390" s="30">
        <f t="shared" si="89"/>
        <v>373</v>
      </c>
      <c r="B390" s="14" t="s">
        <v>403</v>
      </c>
      <c r="C390" s="14"/>
      <c r="D390" s="18">
        <f>+'B-10 2026'!P390</f>
        <v>6011.8313899980303</v>
      </c>
      <c r="E390" s="18">
        <v>6045.8524606229894</v>
      </c>
      <c r="F390" s="18">
        <v>6079.8735312479503</v>
      </c>
      <c r="G390" s="18">
        <v>6113.8946018729102</v>
      </c>
      <c r="H390" s="18">
        <v>6147.9156724978702</v>
      </c>
      <c r="I390" s="18">
        <v>6181.9367431228302</v>
      </c>
      <c r="J390" s="18">
        <v>6215.9578137477893</v>
      </c>
      <c r="K390" s="18">
        <v>6249.9788843727401</v>
      </c>
      <c r="L390" s="18">
        <v>6283.9999549977001</v>
      </c>
      <c r="M390" s="18">
        <v>6318.0210256226601</v>
      </c>
      <c r="N390" s="18">
        <v>6352.0420962476201</v>
      </c>
      <c r="O390" s="18">
        <v>6386.06316687258</v>
      </c>
      <c r="P390" s="18">
        <v>6420.08423749754</v>
      </c>
      <c r="Q390" s="18">
        <v>6215.9578137477865</v>
      </c>
    </row>
    <row r="391" spans="1:17" x14ac:dyDescent="0.3">
      <c r="A391" s="30">
        <f t="shared" si="89"/>
        <v>374</v>
      </c>
      <c r="B391" s="14" t="s">
        <v>404</v>
      </c>
      <c r="C391" s="14"/>
      <c r="D391" s="18">
        <f>+'B-10 2026'!P391</f>
        <v>874.24506428764096</v>
      </c>
      <c r="E391" s="18">
        <v>879.15183646030096</v>
      </c>
      <c r="F391" s="18">
        <v>884.05860863296004</v>
      </c>
      <c r="G391" s="18">
        <v>888.96538080561891</v>
      </c>
      <c r="H391" s="18">
        <v>893.872152978278</v>
      </c>
      <c r="I391" s="18">
        <v>898.77892515093708</v>
      </c>
      <c r="J391" s="18">
        <v>903.68569732359595</v>
      </c>
      <c r="K391" s="18">
        <v>908.59246949625594</v>
      </c>
      <c r="L391" s="18">
        <v>913.49924166891503</v>
      </c>
      <c r="M391" s="18">
        <v>918.40601384157401</v>
      </c>
      <c r="N391" s="18">
        <v>923.31278601423298</v>
      </c>
      <c r="O391" s="18">
        <v>928.21955818689298</v>
      </c>
      <c r="P391" s="18">
        <v>933.12633035955207</v>
      </c>
      <c r="Q391" s="18">
        <v>903.6856973235964</v>
      </c>
    </row>
    <row r="392" spans="1:17" x14ac:dyDescent="0.3">
      <c r="A392" s="30">
        <f t="shared" si="89"/>
        <v>375</v>
      </c>
      <c r="B392" s="14" t="s">
        <v>405</v>
      </c>
      <c r="C392" s="14"/>
      <c r="D392" s="18">
        <f>+'B-10 2026'!P392</f>
        <v>1108.1179274927899</v>
      </c>
      <c r="E392" s="18">
        <v>1110.1874676488901</v>
      </c>
      <c r="F392" s="18">
        <v>1112.2570078049901</v>
      </c>
      <c r="G392" s="18">
        <v>1114.32654796109</v>
      </c>
      <c r="H392" s="18">
        <v>1116.3960881171899</v>
      </c>
      <c r="I392" s="18">
        <v>1118.4656282732901</v>
      </c>
      <c r="J392" s="18">
        <v>1120.5351684293901</v>
      </c>
      <c r="K392" s="18">
        <v>1122.60470858549</v>
      </c>
      <c r="L392" s="18">
        <v>1124.67424874159</v>
      </c>
      <c r="M392" s="18">
        <v>1126.7437888976899</v>
      </c>
      <c r="N392" s="18">
        <v>1128.8133290537901</v>
      </c>
      <c r="O392" s="18">
        <v>1130.88286920989</v>
      </c>
      <c r="P392" s="18">
        <v>1132.95240936599</v>
      </c>
      <c r="Q392" s="18">
        <v>1120.5351684293901</v>
      </c>
    </row>
    <row r="393" spans="1:17" x14ac:dyDescent="0.3">
      <c r="A393" s="30">
        <f t="shared" si="89"/>
        <v>376</v>
      </c>
      <c r="B393" s="14" t="s">
        <v>406</v>
      </c>
      <c r="C393" s="14"/>
      <c r="D393" s="18">
        <f>+'B-10 2026'!P393</f>
        <v>3329.85572189309</v>
      </c>
      <c r="E393" s="18">
        <v>3381.3527160991998</v>
      </c>
      <c r="F393" s="18">
        <v>3432.8497103053101</v>
      </c>
      <c r="G393" s="18">
        <v>3484.3467045114103</v>
      </c>
      <c r="H393" s="18">
        <v>3535.8436987175201</v>
      </c>
      <c r="I393" s="18">
        <v>3587.3406929236303</v>
      </c>
      <c r="J393" s="18">
        <v>3638.8376871297301</v>
      </c>
      <c r="K393" s="18">
        <v>3690.3346813358398</v>
      </c>
      <c r="L393" s="18">
        <v>3741.8316755419401</v>
      </c>
      <c r="M393" s="18">
        <v>3793.3286697480503</v>
      </c>
      <c r="N393" s="18">
        <v>3844.8256639541601</v>
      </c>
      <c r="O393" s="18">
        <v>3896.3226581602598</v>
      </c>
      <c r="P393" s="18">
        <v>3947.8196523663701</v>
      </c>
      <c r="Q393" s="18">
        <v>3638.8376871297314</v>
      </c>
    </row>
    <row r="394" spans="1:17" x14ac:dyDescent="0.3">
      <c r="A394" s="30">
        <f t="shared" si="89"/>
        <v>377</v>
      </c>
      <c r="B394" s="14" t="s">
        <v>407</v>
      </c>
      <c r="C394" s="14"/>
      <c r="D394" s="18">
        <f>+'B-10 2026'!P394</f>
        <v>138.72805491982902</v>
      </c>
      <c r="E394" s="18">
        <v>140.99738939732498</v>
      </c>
      <c r="F394" s="18">
        <v>143.26672387482199</v>
      </c>
      <c r="G394" s="18">
        <v>145.53605835231801</v>
      </c>
      <c r="H394" s="18">
        <v>147.80539282981499</v>
      </c>
      <c r="I394" s="18">
        <v>150.07472730731101</v>
      </c>
      <c r="J394" s="18">
        <v>152.34406178480702</v>
      </c>
      <c r="K394" s="18">
        <v>154.61339626230398</v>
      </c>
      <c r="L394" s="18">
        <v>156.8827307398</v>
      </c>
      <c r="M394" s="18">
        <v>159.15206521729701</v>
      </c>
      <c r="N394" s="18">
        <v>161.42139969479302</v>
      </c>
      <c r="O394" s="18">
        <v>163.69073417228998</v>
      </c>
      <c r="P394" s="18">
        <v>165.960068649786</v>
      </c>
      <c r="Q394" s="18">
        <v>152.34406178480748</v>
      </c>
    </row>
    <row r="395" spans="1:17" x14ac:dyDescent="0.3">
      <c r="A395" s="30">
        <f t="shared" si="89"/>
        <v>378</v>
      </c>
      <c r="B395" s="14" t="s">
        <v>408</v>
      </c>
      <c r="C395" s="14"/>
      <c r="D395" s="18">
        <f>+'B-10 2026'!P395</f>
        <v>2279.2138188445888</v>
      </c>
      <c r="E395" s="18">
        <v>2316.0036900705186</v>
      </c>
      <c r="F395" s="18">
        <v>2352.7935612964488</v>
      </c>
      <c r="G395" s="18">
        <v>2389.5834325223786</v>
      </c>
      <c r="H395" s="18">
        <v>2426.3733037483094</v>
      </c>
      <c r="I395" s="18">
        <v>2463.1631749742392</v>
      </c>
      <c r="J395" s="18">
        <v>2499.953046200169</v>
      </c>
      <c r="K395" s="18">
        <v>2536.7429174260888</v>
      </c>
      <c r="L395" s="18">
        <v>2573.532788652019</v>
      </c>
      <c r="M395" s="18">
        <v>2610.3226598779488</v>
      </c>
      <c r="N395" s="18">
        <v>2647.1125311038791</v>
      </c>
      <c r="O395" s="18">
        <v>2683.9024023298089</v>
      </c>
      <c r="P395" s="18">
        <v>2720.6922735557387</v>
      </c>
      <c r="Q395" s="18">
        <v>2499.953046200164</v>
      </c>
    </row>
    <row r="396" spans="1:17" x14ac:dyDescent="0.3">
      <c r="A396" s="30">
        <f t="shared" si="89"/>
        <v>379</v>
      </c>
      <c r="B396" s="14" t="s">
        <v>409</v>
      </c>
      <c r="C396" s="14"/>
      <c r="D396" s="18">
        <f>+'B-10 2026'!P396</f>
        <v>176.217075838075</v>
      </c>
      <c r="E396" s="18">
        <v>179.09930658470199</v>
      </c>
      <c r="F396" s="18">
        <v>181.98153733132801</v>
      </c>
      <c r="G396" s="18">
        <v>184.863768077955</v>
      </c>
      <c r="H396" s="18">
        <v>187.74599882458102</v>
      </c>
      <c r="I396" s="18">
        <v>190.62822957120801</v>
      </c>
      <c r="J396" s="18">
        <v>193.510460317834</v>
      </c>
      <c r="K396" s="18">
        <v>196.39269106446099</v>
      </c>
      <c r="L396" s="18">
        <v>199.27492181108798</v>
      </c>
      <c r="M396" s="18">
        <v>202.157152557714</v>
      </c>
      <c r="N396" s="18">
        <v>205.03938330434099</v>
      </c>
      <c r="O396" s="18">
        <v>207.92161405096701</v>
      </c>
      <c r="P396" s="18">
        <v>210.803844797594</v>
      </c>
      <c r="Q396" s="18">
        <v>193.51046031783446</v>
      </c>
    </row>
    <row r="397" spans="1:17" x14ac:dyDescent="0.3">
      <c r="A397" s="30">
        <f t="shared" si="89"/>
        <v>380</v>
      </c>
      <c r="B397" s="14" t="s">
        <v>410</v>
      </c>
      <c r="C397" s="14"/>
      <c r="D397" s="18">
        <f>+'B-10 2026'!P397</f>
        <v>-1.2375778501882398E-4</v>
      </c>
      <c r="E397" s="18">
        <v>-1.2633607220671601E-4</v>
      </c>
      <c r="F397" s="18">
        <v>-1.2891435939460798E-4</v>
      </c>
      <c r="G397" s="18">
        <v>-1.3149264658250001E-4</v>
      </c>
      <c r="H397" s="18">
        <v>-1.3407093377039301E-4</v>
      </c>
      <c r="I397" s="18">
        <v>-1.3664922095828501E-4</v>
      </c>
      <c r="J397" s="18">
        <v>-1.3922750814617698E-4</v>
      </c>
      <c r="K397" s="18">
        <v>-1.41805795334069E-4</v>
      </c>
      <c r="L397" s="18">
        <v>-1.44384082521961E-4</v>
      </c>
      <c r="M397" s="18">
        <v>-1.46962369709853E-4</v>
      </c>
      <c r="N397" s="18">
        <v>-1.4954065689774601E-4</v>
      </c>
      <c r="O397" s="18">
        <v>-1.52118944085638E-4</v>
      </c>
      <c r="P397" s="18">
        <v>-1.5469723127353E-4</v>
      </c>
      <c r="Q397" s="18">
        <v>-1.392275081461769E-4</v>
      </c>
    </row>
    <row r="398" spans="1:17" x14ac:dyDescent="0.3">
      <c r="A398" s="30">
        <f t="shared" si="89"/>
        <v>381</v>
      </c>
      <c r="B398" s="14" t="s">
        <v>411</v>
      </c>
      <c r="C398" s="14"/>
      <c r="D398" s="18">
        <f>+'B-10 2026'!P398</f>
        <v>3581.87255695354</v>
      </c>
      <c r="E398" s="18">
        <v>3641.3278185567401</v>
      </c>
      <c r="F398" s="18">
        <v>3700.7830801599398</v>
      </c>
      <c r="G398" s="18">
        <v>3760.2383417631399</v>
      </c>
      <c r="H398" s="18">
        <v>3819.6936033663401</v>
      </c>
      <c r="I398" s="18">
        <v>3879.1488649695398</v>
      </c>
      <c r="J398" s="18">
        <v>3938.6041265727399</v>
      </c>
      <c r="K398" s="18">
        <v>3998.0593881759401</v>
      </c>
      <c r="L398" s="18">
        <v>4057.5146497791297</v>
      </c>
      <c r="M398" s="18">
        <v>4116.9699113823299</v>
      </c>
      <c r="N398" s="18">
        <v>4176.4251729855296</v>
      </c>
      <c r="O398" s="18">
        <v>4235.8804345887302</v>
      </c>
      <c r="P398" s="18">
        <v>4295.3356961919299</v>
      </c>
      <c r="Q398" s="18">
        <v>3938.6041265727358</v>
      </c>
    </row>
    <row r="399" spans="1:17" x14ac:dyDescent="0.3">
      <c r="A399" s="30">
        <f t="shared" si="89"/>
        <v>382</v>
      </c>
      <c r="B399" s="14" t="s">
        <v>412</v>
      </c>
      <c r="C399" s="14"/>
      <c r="D399" s="18">
        <f>+'B-10 2026'!P399</f>
        <v>3821.2558222041698</v>
      </c>
      <c r="E399" s="18">
        <v>3882.0084435000899</v>
      </c>
      <c r="F399" s="18">
        <v>3942.76106479601</v>
      </c>
      <c r="G399" s="18">
        <v>4003.5136860919301</v>
      </c>
      <c r="H399" s="18">
        <v>4064.2663073878498</v>
      </c>
      <c r="I399" s="18">
        <v>4125.0189286837694</v>
      </c>
      <c r="J399" s="18">
        <v>4185.7715499796896</v>
      </c>
      <c r="K399" s="18">
        <v>4246.5241712756097</v>
      </c>
      <c r="L399" s="18">
        <v>4307.2767925715298</v>
      </c>
      <c r="M399" s="18">
        <v>4368.0294138674499</v>
      </c>
      <c r="N399" s="18">
        <v>4428.78203516337</v>
      </c>
      <c r="O399" s="18">
        <v>4489.5346564592892</v>
      </c>
      <c r="P399" s="18">
        <v>4550.2872777552102</v>
      </c>
      <c r="Q399" s="18">
        <v>4185.7715499796905</v>
      </c>
    </row>
    <row r="400" spans="1:17" x14ac:dyDescent="0.3">
      <c r="A400" s="30">
        <f t="shared" si="89"/>
        <v>383</v>
      </c>
      <c r="B400" s="14" t="s">
        <v>413</v>
      </c>
      <c r="C400" s="14"/>
      <c r="D400" s="18">
        <f>+'B-10 2026'!P400</f>
        <v>1175.0088227666699</v>
      </c>
      <c r="E400" s="18">
        <v>1188.56296490764</v>
      </c>
      <c r="F400" s="18">
        <v>1202.11710704862</v>
      </c>
      <c r="G400" s="18">
        <v>1215.6712491895901</v>
      </c>
      <c r="H400" s="18">
        <v>1229.2253913305599</v>
      </c>
      <c r="I400" s="18">
        <v>1242.7795334715302</v>
      </c>
      <c r="J400" s="18">
        <v>1256.3336756125</v>
      </c>
      <c r="K400" s="18">
        <v>1269.88781775348</v>
      </c>
      <c r="L400" s="18">
        <v>1283.4419598944498</v>
      </c>
      <c r="M400" s="18">
        <v>1296.9961020354201</v>
      </c>
      <c r="N400" s="18">
        <v>1310.5502441763902</v>
      </c>
      <c r="O400" s="18">
        <v>1324.10438631737</v>
      </c>
      <c r="P400" s="18">
        <v>1337.65852845834</v>
      </c>
      <c r="Q400" s="18">
        <v>1256.3336756125045</v>
      </c>
    </row>
    <row r="401" spans="1:17" x14ac:dyDescent="0.3">
      <c r="A401" s="30">
        <f t="shared" si="89"/>
        <v>384</v>
      </c>
      <c r="B401" s="14" t="s">
        <v>414</v>
      </c>
      <c r="C401" s="14"/>
      <c r="D401" s="18">
        <f>+'B-10 2026'!P401</f>
        <v>578.43782230515501</v>
      </c>
      <c r="E401" s="18">
        <v>587.92048526984593</v>
      </c>
      <c r="F401" s="18">
        <v>597.40314823453696</v>
      </c>
      <c r="G401" s="18">
        <v>606.8858111992281</v>
      </c>
      <c r="H401" s="18">
        <v>616.36847416391811</v>
      </c>
      <c r="I401" s="18">
        <v>625.85113712860903</v>
      </c>
      <c r="J401" s="18">
        <v>635.33380009329994</v>
      </c>
      <c r="K401" s="18">
        <v>644.81646305799097</v>
      </c>
      <c r="L401" s="18">
        <v>654.29912602268189</v>
      </c>
      <c r="M401" s="18">
        <v>663.78178898737201</v>
      </c>
      <c r="N401" s="18">
        <v>673.26445195206304</v>
      </c>
      <c r="O401" s="18">
        <v>682.74711491675396</v>
      </c>
      <c r="P401" s="18">
        <v>692.22977788144499</v>
      </c>
      <c r="Q401" s="18">
        <v>635.33380009329994</v>
      </c>
    </row>
    <row r="402" spans="1:17" x14ac:dyDescent="0.3">
      <c r="A402" s="30">
        <f t="shared" si="89"/>
        <v>385</v>
      </c>
      <c r="B402" s="14" t="s">
        <v>415</v>
      </c>
      <c r="C402" s="14"/>
      <c r="D402" s="18">
        <f>+'B-10 2026'!P402</f>
        <v>-1072.45984</v>
      </c>
      <c r="E402" s="18">
        <v>-1072.4598366666598</v>
      </c>
      <c r="F402" s="18">
        <v>-1072.4598333333299</v>
      </c>
      <c r="G402" s="18">
        <v>-1072.45983</v>
      </c>
      <c r="H402" s="18">
        <v>-1072.4598266666599</v>
      </c>
      <c r="I402" s="18">
        <v>-1072.45982333333</v>
      </c>
      <c r="J402" s="18">
        <v>-1072.45982</v>
      </c>
      <c r="K402" s="18">
        <v>-1072.4598166666599</v>
      </c>
      <c r="L402" s="18">
        <v>-1072.45981333333</v>
      </c>
      <c r="M402" s="18">
        <v>-1072.4598100000001</v>
      </c>
      <c r="N402" s="18">
        <v>-1072.4598066666599</v>
      </c>
      <c r="O402" s="18">
        <v>-1072.45980333333</v>
      </c>
      <c r="P402" s="18">
        <v>-1072.4598000000001</v>
      </c>
      <c r="Q402" s="18">
        <v>-1072.4598199999969</v>
      </c>
    </row>
    <row r="403" spans="1:17" x14ac:dyDescent="0.3">
      <c r="A403" s="30">
        <f t="shared" si="89"/>
        <v>386</v>
      </c>
      <c r="B403" s="14" t="s">
        <v>416</v>
      </c>
      <c r="C403" s="14"/>
      <c r="D403" s="18">
        <f>+'B-10 2026'!P403</f>
        <v>2762.4686468979198</v>
      </c>
      <c r="E403" s="18">
        <v>2803.9382020416201</v>
      </c>
      <c r="F403" s="18">
        <v>2845.40775718533</v>
      </c>
      <c r="G403" s="18">
        <v>2886.8773123290398</v>
      </c>
      <c r="H403" s="18">
        <v>2928.3468674727401</v>
      </c>
      <c r="I403" s="18">
        <v>2969.8164226164499</v>
      </c>
      <c r="J403" s="18">
        <v>3011.2859777601598</v>
      </c>
      <c r="K403" s="18">
        <v>3052.7555329038601</v>
      </c>
      <c r="L403" s="18">
        <v>3094.2250880475699</v>
      </c>
      <c r="M403" s="18">
        <v>3135.6946431912797</v>
      </c>
      <c r="N403" s="18">
        <v>3177.16419833498</v>
      </c>
      <c r="O403" s="18">
        <v>3218.6337534786899</v>
      </c>
      <c r="P403" s="18">
        <v>3260.1033086223997</v>
      </c>
      <c r="Q403" s="18">
        <v>3011.2859777601561</v>
      </c>
    </row>
    <row r="404" spans="1:17" x14ac:dyDescent="0.3">
      <c r="A404" s="30">
        <f t="shared" ref="A404:A468" si="104">+A403+1</f>
        <v>387</v>
      </c>
      <c r="B404" s="14" t="s">
        <v>417</v>
      </c>
      <c r="C404" s="14"/>
      <c r="D404" s="18">
        <f>+'B-10 2026'!P404</f>
        <v>4266.8482121078396</v>
      </c>
      <c r="E404" s="18">
        <v>4330.3267165267498</v>
      </c>
      <c r="F404" s="18">
        <v>4393.80522094567</v>
      </c>
      <c r="G404" s="18">
        <v>4457.2837253645794</v>
      </c>
      <c r="H404" s="18">
        <v>4520.7622297834905</v>
      </c>
      <c r="I404" s="18">
        <v>4584.2407342023998</v>
      </c>
      <c r="J404" s="18">
        <v>4647.7192386213201</v>
      </c>
      <c r="K404" s="18">
        <v>4711.1977430402303</v>
      </c>
      <c r="L404" s="18">
        <v>4774.6762474591396</v>
      </c>
      <c r="M404" s="18">
        <v>4838.1547518780608</v>
      </c>
      <c r="N404" s="18">
        <v>4901.6332562969701</v>
      </c>
      <c r="O404" s="18">
        <v>4965.1117607158803</v>
      </c>
      <c r="P404" s="18">
        <v>5028.5902651348006</v>
      </c>
      <c r="Q404" s="18">
        <v>4647.7192386213173</v>
      </c>
    </row>
    <row r="405" spans="1:17" x14ac:dyDescent="0.3">
      <c r="A405" s="30">
        <f t="shared" si="104"/>
        <v>388</v>
      </c>
      <c r="B405" s="14" t="s">
        <v>418</v>
      </c>
      <c r="C405" s="14"/>
      <c r="D405" s="18">
        <f>+'B-10 2026'!P405</f>
        <v>2.0101569392299146</v>
      </c>
      <c r="E405" s="18">
        <v>2.0101602087972079</v>
      </c>
      <c r="F405" s="18">
        <v>2.0101634783645013</v>
      </c>
      <c r="G405" s="18">
        <v>2.0101667479317844</v>
      </c>
      <c r="H405" s="18">
        <v>2.0101700174990773</v>
      </c>
      <c r="I405" s="18">
        <v>2.0101732870663707</v>
      </c>
      <c r="J405" s="18">
        <v>2.0101765566336538</v>
      </c>
      <c r="K405" s="18">
        <v>2.0101798262009472</v>
      </c>
      <c r="L405" s="18">
        <v>2.0101830957682405</v>
      </c>
      <c r="M405" s="18">
        <v>2.0101863653355334</v>
      </c>
      <c r="N405" s="18">
        <v>2.010189634902817</v>
      </c>
      <c r="O405" s="18">
        <v>2.0101929044701099</v>
      </c>
      <c r="P405" s="18">
        <v>2.0101961740374032</v>
      </c>
      <c r="Q405" s="18">
        <v>2.0101765566336587</v>
      </c>
    </row>
    <row r="406" spans="1:17" x14ac:dyDescent="0.3">
      <c r="A406" s="30">
        <f t="shared" si="104"/>
        <v>389</v>
      </c>
      <c r="B406" s="14" t="s">
        <v>419</v>
      </c>
      <c r="C406" s="14"/>
      <c r="D406" s="18">
        <f>+'B-10 2026'!P406</f>
        <v>3804.4258222041699</v>
      </c>
      <c r="E406" s="18">
        <v>3865.17844350009</v>
      </c>
      <c r="F406" s="18">
        <v>3925.9310647960101</v>
      </c>
      <c r="G406" s="18">
        <v>3986.6836860919302</v>
      </c>
      <c r="H406" s="18">
        <v>4047.4363073878499</v>
      </c>
      <c r="I406" s="18">
        <v>4108.1889286837695</v>
      </c>
      <c r="J406" s="18">
        <v>4168.9415499796896</v>
      </c>
      <c r="K406" s="18">
        <v>4229.6941712756097</v>
      </c>
      <c r="L406" s="18">
        <v>4290.4467925715298</v>
      </c>
      <c r="M406" s="18">
        <v>4351.1994138674499</v>
      </c>
      <c r="N406" s="18">
        <v>4411.9520351633701</v>
      </c>
      <c r="O406" s="18">
        <v>4472.7046564592893</v>
      </c>
      <c r="P406" s="18">
        <v>4533.4572777552103</v>
      </c>
      <c r="Q406" s="18">
        <v>4168.9415499796896</v>
      </c>
    </row>
    <row r="407" spans="1:17" x14ac:dyDescent="0.3">
      <c r="A407" s="30">
        <f t="shared" si="104"/>
        <v>390</v>
      </c>
      <c r="B407" s="14" t="s">
        <v>420</v>
      </c>
      <c r="C407" s="14"/>
      <c r="D407" s="18">
        <f>+'B-10 2026'!P407</f>
        <v>1732.4352233478101</v>
      </c>
      <c r="E407" s="18">
        <v>1756.2251238342201</v>
      </c>
      <c r="F407" s="18">
        <v>1780.0150243206399</v>
      </c>
      <c r="G407" s="18">
        <v>1803.8049248070499</v>
      </c>
      <c r="H407" s="18">
        <v>1827.59482529346</v>
      </c>
      <c r="I407" s="18">
        <v>1851.38472577987</v>
      </c>
      <c r="J407" s="18">
        <v>1875.17462626629</v>
      </c>
      <c r="K407" s="18">
        <v>1898.9645267527001</v>
      </c>
      <c r="L407" s="18">
        <v>1922.7544272391101</v>
      </c>
      <c r="M407" s="18">
        <v>1946.5443277255199</v>
      </c>
      <c r="N407" s="18">
        <v>1970.3342282119399</v>
      </c>
      <c r="O407" s="18">
        <v>1994.12412869835</v>
      </c>
      <c r="P407" s="18">
        <v>2017.91402918476</v>
      </c>
      <c r="Q407" s="18">
        <v>1875.1746262662864</v>
      </c>
    </row>
    <row r="408" spans="1:17" x14ac:dyDescent="0.3">
      <c r="A408" s="30">
        <f t="shared" si="104"/>
        <v>391</v>
      </c>
      <c r="B408" s="14" t="s">
        <v>799</v>
      </c>
      <c r="C408" s="14"/>
      <c r="D408" s="32">
        <f>SUM(D370:D407)</f>
        <v>241647.37984423258</v>
      </c>
      <c r="E408" s="32">
        <f t="shared" ref="E408:O408" si="105">SUM(E370:E407)</f>
        <v>243363.82900765404</v>
      </c>
      <c r="F408" s="32">
        <f t="shared" si="105"/>
        <v>245080.27817107571</v>
      </c>
      <c r="G408" s="32">
        <f t="shared" si="105"/>
        <v>246796.72733449718</v>
      </c>
      <c r="H408" s="32">
        <f t="shared" si="105"/>
        <v>248513.17649791855</v>
      </c>
      <c r="I408" s="32">
        <f t="shared" si="105"/>
        <v>250229.62566134013</v>
      </c>
      <c r="J408" s="32">
        <f t="shared" si="105"/>
        <v>251946.07482476163</v>
      </c>
      <c r="K408" s="32">
        <f t="shared" si="105"/>
        <v>253662.52398818318</v>
      </c>
      <c r="L408" s="32">
        <f t="shared" si="105"/>
        <v>255378.97315160464</v>
      </c>
      <c r="M408" s="32">
        <f t="shared" si="105"/>
        <v>257095.42231502617</v>
      </c>
      <c r="N408" s="32">
        <f t="shared" si="105"/>
        <v>258811.87147844757</v>
      </c>
      <c r="O408" s="32">
        <f t="shared" si="105"/>
        <v>260528.32064186907</v>
      </c>
      <c r="P408" s="32">
        <f t="shared" ref="P408:Q408" si="106">SUM(P370:P407)</f>
        <v>262244.76980529079</v>
      </c>
      <c r="Q408" s="32">
        <f t="shared" si="106"/>
        <v>251946.07482476154</v>
      </c>
    </row>
    <row r="409" spans="1:17" x14ac:dyDescent="0.3">
      <c r="A409" s="30">
        <f t="shared" si="104"/>
        <v>392</v>
      </c>
      <c r="B409" s="14"/>
      <c r="C409" s="14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</row>
    <row r="410" spans="1:17" x14ac:dyDescent="0.3">
      <c r="A410" s="30">
        <f t="shared" si="104"/>
        <v>393</v>
      </c>
      <c r="B410" s="16" t="s">
        <v>800</v>
      </c>
      <c r="C410" s="16"/>
      <c r="D410" s="33">
        <f>D408</f>
        <v>241647.37984423258</v>
      </c>
      <c r="E410" s="33">
        <f t="shared" ref="E410:O410" si="107">E408</f>
        <v>243363.82900765404</v>
      </c>
      <c r="F410" s="33">
        <f t="shared" si="107"/>
        <v>245080.27817107571</v>
      </c>
      <c r="G410" s="33">
        <f t="shared" si="107"/>
        <v>246796.72733449718</v>
      </c>
      <c r="H410" s="33">
        <f t="shared" si="107"/>
        <v>248513.17649791855</v>
      </c>
      <c r="I410" s="33">
        <f t="shared" si="107"/>
        <v>250229.62566134013</v>
      </c>
      <c r="J410" s="33">
        <f t="shared" si="107"/>
        <v>251946.07482476163</v>
      </c>
      <c r="K410" s="33">
        <f t="shared" si="107"/>
        <v>253662.52398818318</v>
      </c>
      <c r="L410" s="33">
        <f t="shared" si="107"/>
        <v>255378.97315160464</v>
      </c>
      <c r="M410" s="33">
        <f t="shared" si="107"/>
        <v>257095.42231502617</v>
      </c>
      <c r="N410" s="33">
        <f t="shared" si="107"/>
        <v>258811.87147844757</v>
      </c>
      <c r="O410" s="33">
        <f t="shared" si="107"/>
        <v>260528.32064186907</v>
      </c>
      <c r="P410" s="33">
        <f t="shared" ref="P410:Q410" si="108">P408</f>
        <v>262244.76980529079</v>
      </c>
      <c r="Q410" s="33">
        <f t="shared" si="108"/>
        <v>251946.07482476154</v>
      </c>
    </row>
    <row r="411" spans="1:17" x14ac:dyDescent="0.3">
      <c r="A411" s="30">
        <f t="shared" si="104"/>
        <v>394</v>
      </c>
      <c r="B411" s="14"/>
      <c r="C411" s="14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</row>
    <row r="412" spans="1:17" x14ac:dyDescent="0.3">
      <c r="A412" s="30">
        <f t="shared" si="104"/>
        <v>395</v>
      </c>
      <c r="B412" s="39" t="s">
        <v>808</v>
      </c>
      <c r="C412" s="39"/>
      <c r="D412" s="36">
        <f>SUM(D410,D368)</f>
        <v>4511915.2448867466</v>
      </c>
      <c r="E412" s="36">
        <f t="shared" ref="E412:O412" si="109">SUM(E410,E368)</f>
        <v>4551710.3126127617</v>
      </c>
      <c r="F412" s="36">
        <f t="shared" si="109"/>
        <v>4591284.4584644902</v>
      </c>
      <c r="G412" s="36">
        <f t="shared" si="109"/>
        <v>4629961.877189124</v>
      </c>
      <c r="H412" s="36">
        <f t="shared" si="109"/>
        <v>4668537.1516288854</v>
      </c>
      <c r="I412" s="36">
        <f t="shared" si="109"/>
        <v>4708213.4939590478</v>
      </c>
      <c r="J412" s="36">
        <f t="shared" si="109"/>
        <v>4748444.6221911944</v>
      </c>
      <c r="K412" s="36">
        <f t="shared" si="109"/>
        <v>4789468.0871541407</v>
      </c>
      <c r="L412" s="36">
        <f t="shared" si="109"/>
        <v>4830401.1994269276</v>
      </c>
      <c r="M412" s="36">
        <f t="shared" si="109"/>
        <v>4871562.5292807352</v>
      </c>
      <c r="N412" s="36">
        <f t="shared" si="109"/>
        <v>4912804.9099273616</v>
      </c>
      <c r="O412" s="36">
        <f t="shared" si="109"/>
        <v>4953906.8625739533</v>
      </c>
      <c r="P412" s="36">
        <f t="shared" ref="P412:Q412" si="110">SUM(P410,P368)</f>
        <v>4995644.1172453072</v>
      </c>
      <c r="Q412" s="36">
        <f t="shared" si="110"/>
        <v>4751065.758964668</v>
      </c>
    </row>
    <row r="413" spans="1:17" x14ac:dyDescent="0.3">
      <c r="A413" s="30">
        <f t="shared" si="104"/>
        <v>396</v>
      </c>
      <c r="B413" s="14"/>
      <c r="C413" s="14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</row>
    <row r="414" spans="1:17" x14ac:dyDescent="0.3">
      <c r="A414" s="30">
        <f t="shared" si="104"/>
        <v>397</v>
      </c>
      <c r="B414" s="14" t="s">
        <v>271</v>
      </c>
      <c r="C414" s="14" t="s">
        <v>332</v>
      </c>
      <c r="D414" s="18">
        <f>+'B-10 2026'!P414</f>
        <v>-860.8</v>
      </c>
      <c r="E414" s="18">
        <v>-879.4</v>
      </c>
      <c r="F414" s="18">
        <v>-898</v>
      </c>
      <c r="G414" s="18">
        <v>-916.6</v>
      </c>
      <c r="H414" s="18">
        <v>-935.2</v>
      </c>
      <c r="I414" s="18">
        <v>-953.8</v>
      </c>
      <c r="J414" s="18">
        <v>-972.4</v>
      </c>
      <c r="K414" s="18">
        <v>-991</v>
      </c>
      <c r="L414" s="18">
        <v>-1009.6</v>
      </c>
      <c r="M414" s="18">
        <v>-1028.2</v>
      </c>
      <c r="N414" s="18">
        <v>-1046.8</v>
      </c>
      <c r="O414" s="18">
        <v>-1065.4000000000001</v>
      </c>
      <c r="P414" s="18">
        <v>-1084</v>
      </c>
      <c r="Q414" s="18">
        <v>-972.39999999999986</v>
      </c>
    </row>
    <row r="415" spans="1:17" x14ac:dyDescent="0.3">
      <c r="A415" s="30">
        <f t="shared" si="104"/>
        <v>398</v>
      </c>
      <c r="B415" s="15" t="s">
        <v>211</v>
      </c>
      <c r="C415" s="15" t="s">
        <v>284</v>
      </c>
      <c r="D415" s="18">
        <f>+'B-10 2026'!P415</f>
        <v>28687.616570280352</v>
      </c>
      <c r="E415" s="18">
        <v>28851.227406637288</v>
      </c>
      <c r="F415" s="18">
        <v>29014.967454533456</v>
      </c>
      <c r="G415" s="18">
        <v>29178.96680270166</v>
      </c>
      <c r="H415" s="18">
        <v>29343.262689493768</v>
      </c>
      <c r="I415" s="18">
        <v>29507.81771534988</v>
      </c>
      <c r="J415" s="18">
        <v>29672.631880244156</v>
      </c>
      <c r="K415" s="18">
        <v>29837.70518403361</v>
      </c>
      <c r="L415" s="18">
        <v>30003.0376268236</v>
      </c>
      <c r="M415" s="18">
        <v>30168.629209424569</v>
      </c>
      <c r="N415" s="18">
        <v>30334.479939605921</v>
      </c>
      <c r="O415" s="18">
        <v>30500.58981628629</v>
      </c>
      <c r="P415" s="18">
        <v>30666.958830052219</v>
      </c>
      <c r="Q415" s="18">
        <v>29674.453163497441</v>
      </c>
    </row>
    <row r="416" spans="1:17" x14ac:dyDescent="0.3">
      <c r="A416" s="30">
        <f t="shared" si="104"/>
        <v>399</v>
      </c>
      <c r="B416" s="15" t="s">
        <v>212</v>
      </c>
      <c r="C416" s="15" t="s">
        <v>274</v>
      </c>
      <c r="D416" s="18">
        <f>+'B-10 2026'!P416</f>
        <v>17783.0552606077</v>
      </c>
      <c r="E416" s="18">
        <v>17907.599204961098</v>
      </c>
      <c r="F416" s="18">
        <v>18032.143149314401</v>
      </c>
      <c r="G416" s="18">
        <v>18156.687093667802</v>
      </c>
      <c r="H416" s="18">
        <v>18281.231038021098</v>
      </c>
      <c r="I416" s="18">
        <v>18405.7749823745</v>
      </c>
      <c r="J416" s="18">
        <v>18530.318926727898</v>
      </c>
      <c r="K416" s="18">
        <v>18654.862871081201</v>
      </c>
      <c r="L416" s="18">
        <v>18779.406815434602</v>
      </c>
      <c r="M416" s="18">
        <v>18903.950759787898</v>
      </c>
      <c r="N416" s="18">
        <v>19028.4947041413</v>
      </c>
      <c r="O416" s="18">
        <v>19153.038648494603</v>
      </c>
      <c r="P416" s="18">
        <v>19277.582592848001</v>
      </c>
      <c r="Q416" s="18">
        <v>18530.318926727854</v>
      </c>
    </row>
    <row r="417" spans="1:17" x14ac:dyDescent="0.3">
      <c r="A417" s="30">
        <f t="shared" si="104"/>
        <v>400</v>
      </c>
      <c r="B417" s="14" t="s">
        <v>213</v>
      </c>
      <c r="C417" s="14" t="s">
        <v>285</v>
      </c>
      <c r="D417" s="18">
        <f>+'B-10 2026'!P417</f>
        <v>262007.3850604021</v>
      </c>
      <c r="E417" s="18">
        <v>265302.21692837641</v>
      </c>
      <c r="F417" s="18">
        <v>268597.42646974436</v>
      </c>
      <c r="G417" s="18">
        <v>271893.22801473574</v>
      </c>
      <c r="H417" s="18">
        <v>275202.97007844166</v>
      </c>
      <c r="I417" s="18">
        <v>278513.20950646355</v>
      </c>
      <c r="J417" s="18">
        <v>281823.95170418941</v>
      </c>
      <c r="K417" s="18">
        <v>285144.74318537401</v>
      </c>
      <c r="L417" s="18">
        <v>288466.30564158998</v>
      </c>
      <c r="M417" s="18">
        <v>291788.68274443684</v>
      </c>
      <c r="N417" s="18">
        <v>295130.56507749739</v>
      </c>
      <c r="O417" s="18">
        <v>298473.23308236612</v>
      </c>
      <c r="P417" s="18">
        <v>301816.77482909377</v>
      </c>
      <c r="Q417" s="18">
        <v>281858.51479405479</v>
      </c>
    </row>
    <row r="418" spans="1:17" x14ac:dyDescent="0.3">
      <c r="A418" s="30">
        <f t="shared" si="104"/>
        <v>401</v>
      </c>
      <c r="B418" s="14" t="s">
        <v>214</v>
      </c>
      <c r="C418" s="14" t="s">
        <v>285</v>
      </c>
      <c r="D418" s="18">
        <f>+'B-10 2026'!P418</f>
        <v>-67509.125115386094</v>
      </c>
      <c r="E418" s="18">
        <v>-67596.061393689</v>
      </c>
      <c r="F418" s="18">
        <v>-67697.188115690791</v>
      </c>
      <c r="G418" s="18">
        <v>-68681.384252842094</v>
      </c>
      <c r="H418" s="18">
        <v>-68776.410281872202</v>
      </c>
      <c r="I418" s="18">
        <v>-68871.806760452702</v>
      </c>
      <c r="J418" s="18">
        <v>-69598.754757231509</v>
      </c>
      <c r="K418" s="18">
        <v>-69712.0146125061</v>
      </c>
      <c r="L418" s="18">
        <v>-69828.179089511599</v>
      </c>
      <c r="M418" s="18">
        <v>-71180.81356799521</v>
      </c>
      <c r="N418" s="18">
        <v>-71295.278738627807</v>
      </c>
      <c r="O418" s="18">
        <v>-71415.585804956499</v>
      </c>
      <c r="P418" s="18">
        <v>-72160.185795437603</v>
      </c>
      <c r="Q418" s="18">
        <v>-69563.291406630713</v>
      </c>
    </row>
    <row r="419" spans="1:17" x14ac:dyDescent="0.3">
      <c r="A419" s="30">
        <f t="shared" si="104"/>
        <v>402</v>
      </c>
      <c r="B419" s="14" t="s">
        <v>215</v>
      </c>
      <c r="C419" s="14" t="s">
        <v>285</v>
      </c>
      <c r="D419" s="18">
        <f>+'B-10 2026'!P419</f>
        <v>13690.512067277099</v>
      </c>
      <c r="E419" s="18">
        <v>13819.494574992201</v>
      </c>
      <c r="F419" s="18">
        <v>13948.477082707297</v>
      </c>
      <c r="G419" s="18">
        <v>14077.459590422399</v>
      </c>
      <c r="H419" s="18">
        <v>14206.442098137599</v>
      </c>
      <c r="I419" s="18">
        <v>14335.424605852697</v>
      </c>
      <c r="J419" s="18">
        <v>14464.407113567799</v>
      </c>
      <c r="K419" s="18">
        <v>14593.389621282899</v>
      </c>
      <c r="L419" s="18">
        <v>14722.372128997999</v>
      </c>
      <c r="M419" s="18">
        <v>14851.354636713098</v>
      </c>
      <c r="N419" s="18">
        <v>14980.337144428298</v>
      </c>
      <c r="O419" s="18">
        <v>15109.319652143398</v>
      </c>
      <c r="P419" s="18">
        <v>15238.302159858498</v>
      </c>
      <c r="Q419" s="18">
        <v>14464.407113567791</v>
      </c>
    </row>
    <row r="420" spans="1:17" x14ac:dyDescent="0.3">
      <c r="A420" s="30">
        <f t="shared" si="104"/>
        <v>403</v>
      </c>
      <c r="B420" s="14" t="s">
        <v>216</v>
      </c>
      <c r="C420" s="14" t="s">
        <v>286</v>
      </c>
      <c r="D420" s="18">
        <f>+'B-10 2026'!P420</f>
        <v>34988.659273259771</v>
      </c>
      <c r="E420" s="18">
        <v>35045.176233792467</v>
      </c>
      <c r="F420" s="18">
        <v>35101.693194325155</v>
      </c>
      <c r="G420" s="18">
        <v>35158.210154857748</v>
      </c>
      <c r="H420" s="18">
        <v>35214.727115390444</v>
      </c>
      <c r="I420" s="18">
        <v>35271.244075923132</v>
      </c>
      <c r="J420" s="18">
        <v>35327.761036455719</v>
      </c>
      <c r="K420" s="18">
        <v>35384.277996988407</v>
      </c>
      <c r="L420" s="18">
        <v>35440.794957521102</v>
      </c>
      <c r="M420" s="18">
        <v>35497.311918053696</v>
      </c>
      <c r="N420" s="18">
        <v>35553.828878586384</v>
      </c>
      <c r="O420" s="18">
        <v>35610.34583911908</v>
      </c>
      <c r="P420" s="18">
        <v>35666.862799651666</v>
      </c>
      <c r="Q420" s="18">
        <v>35327.761036455748</v>
      </c>
    </row>
    <row r="421" spans="1:17" x14ac:dyDescent="0.3">
      <c r="A421" s="30">
        <f t="shared" si="104"/>
        <v>404</v>
      </c>
      <c r="B421" s="14" t="s">
        <v>217</v>
      </c>
      <c r="C421" s="14" t="s">
        <v>287</v>
      </c>
      <c r="D421" s="18">
        <f>+'B-10 2026'!P421</f>
        <v>4.2144842073643307</v>
      </c>
      <c r="E421" s="18">
        <v>4.2862464050387494</v>
      </c>
      <c r="F421" s="18">
        <v>4.3580086027131699</v>
      </c>
      <c r="G421" s="18">
        <v>4.4297708003875895</v>
      </c>
      <c r="H421" s="18">
        <v>4.50153299806201</v>
      </c>
      <c r="I421" s="18">
        <v>4.5732951957364305</v>
      </c>
      <c r="J421" s="18">
        <v>4.6450573934108501</v>
      </c>
      <c r="K421" s="18">
        <v>4.7168195910852697</v>
      </c>
      <c r="L421" s="18">
        <v>4.7885817887596804</v>
      </c>
      <c r="M421" s="18">
        <v>4.8603439864341</v>
      </c>
      <c r="N421" s="18">
        <v>4.9321061841085205</v>
      </c>
      <c r="O421" s="18">
        <v>5.0038683817829392</v>
      </c>
      <c r="P421" s="18">
        <v>5.0756305794573597</v>
      </c>
      <c r="Q421" s="18">
        <v>4.6450573934108457</v>
      </c>
    </row>
    <row r="422" spans="1:17" x14ac:dyDescent="0.3">
      <c r="A422" s="30">
        <f t="shared" si="104"/>
        <v>405</v>
      </c>
      <c r="B422" s="15" t="s">
        <v>218</v>
      </c>
      <c r="C422" s="15" t="s">
        <v>288</v>
      </c>
      <c r="D422" s="18">
        <f>+'B-10 2026'!P422</f>
        <v>65119.6658041263</v>
      </c>
      <c r="E422" s="18">
        <v>65209.012991129006</v>
      </c>
      <c r="F422" s="18">
        <v>65298.360178131697</v>
      </c>
      <c r="G422" s="18">
        <v>65387.707365134302</v>
      </c>
      <c r="H422" s="18">
        <v>65477.054552137</v>
      </c>
      <c r="I422" s="18">
        <v>65566.401739139692</v>
      </c>
      <c r="J422" s="18">
        <v>65655.748926142405</v>
      </c>
      <c r="K422" s="18">
        <v>65745.096113145104</v>
      </c>
      <c r="L422" s="18">
        <v>65834.443300147803</v>
      </c>
      <c r="M422" s="18">
        <v>65923.790487150502</v>
      </c>
      <c r="N422" s="18">
        <v>66013.1376741532</v>
      </c>
      <c r="O422" s="18">
        <v>66102.484861155899</v>
      </c>
      <c r="P422" s="18">
        <v>66191.832048158496</v>
      </c>
      <c r="Q422" s="18">
        <v>65655.74892614242</v>
      </c>
    </row>
    <row r="423" spans="1:17" x14ac:dyDescent="0.3">
      <c r="A423" s="30">
        <f t="shared" si="104"/>
        <v>406</v>
      </c>
      <c r="B423" s="15" t="s">
        <v>219</v>
      </c>
      <c r="C423" s="15" t="s">
        <v>289</v>
      </c>
      <c r="D423" s="18">
        <f>+'B-10 2026'!P423</f>
        <v>482685.36493689998</v>
      </c>
      <c r="E423" s="18">
        <v>488726.07632449252</v>
      </c>
      <c r="F423" s="18">
        <v>494098.87310677365</v>
      </c>
      <c r="G423" s="18">
        <v>498487.3128827521</v>
      </c>
      <c r="H423" s="18">
        <v>504646.02705709188</v>
      </c>
      <c r="I423" s="18">
        <v>509611.19331302959</v>
      </c>
      <c r="J423" s="18">
        <v>514518.20809096145</v>
      </c>
      <c r="K423" s="18">
        <v>510009.32062727126</v>
      </c>
      <c r="L423" s="18">
        <v>515075.61501123913</v>
      </c>
      <c r="M423" s="18">
        <v>519474.24055547948</v>
      </c>
      <c r="N423" s="18">
        <v>522275.17057886365</v>
      </c>
      <c r="O423" s="18">
        <v>528199.00705786992</v>
      </c>
      <c r="P423" s="18">
        <v>533282.16820332035</v>
      </c>
      <c r="Q423" s="18">
        <v>509314.50598046498</v>
      </c>
    </row>
    <row r="424" spans="1:17" x14ac:dyDescent="0.3">
      <c r="A424" s="30">
        <f t="shared" si="104"/>
        <v>407</v>
      </c>
      <c r="B424" s="15" t="s">
        <v>220</v>
      </c>
      <c r="C424" s="15" t="s">
        <v>290</v>
      </c>
      <c r="D424" s="18">
        <f>+'B-10 2026'!P424</f>
        <v>132765.10566151777</v>
      </c>
      <c r="E424" s="18">
        <v>134105.28948028228</v>
      </c>
      <c r="F424" s="18">
        <v>135065.56571677633</v>
      </c>
      <c r="G424" s="18">
        <v>135561.33699387757</v>
      </c>
      <c r="H424" s="18">
        <v>136875.78930241521</v>
      </c>
      <c r="I424" s="18">
        <v>137549.79657197042</v>
      </c>
      <c r="J424" s="18">
        <v>138267.08198182957</v>
      </c>
      <c r="K424" s="18">
        <v>135510.71442680268</v>
      </c>
      <c r="L424" s="18">
        <v>136306.03432163232</v>
      </c>
      <c r="M424" s="18">
        <v>136354.52300297242</v>
      </c>
      <c r="N424" s="18">
        <v>135630.35835725235</v>
      </c>
      <c r="O424" s="18">
        <v>136794.96291852105</v>
      </c>
      <c r="P424" s="18">
        <v>137557.78406431846</v>
      </c>
      <c r="Q424" s="18">
        <v>136026.48790770525</v>
      </c>
    </row>
    <row r="425" spans="1:17" x14ac:dyDescent="0.3">
      <c r="A425" s="30">
        <f t="shared" si="104"/>
        <v>408</v>
      </c>
      <c r="B425" s="15" t="s">
        <v>221</v>
      </c>
      <c r="C425" s="15" t="s">
        <v>290</v>
      </c>
      <c r="D425" s="18">
        <f>+'B-10 2026'!P425</f>
        <v>1.50009447113856E-3</v>
      </c>
      <c r="E425" s="18">
        <v>1.5313464102408002E-3</v>
      </c>
      <c r="F425" s="18">
        <v>1.5625983493430401E-3</v>
      </c>
      <c r="G425" s="18">
        <v>1.5938502884452802E-3</v>
      </c>
      <c r="H425" s="18">
        <v>1.6251022275475199E-3</v>
      </c>
      <c r="I425" s="18">
        <v>1.65635416664976E-3</v>
      </c>
      <c r="J425" s="18">
        <v>1.68760610575199E-3</v>
      </c>
      <c r="K425" s="18">
        <v>1.7188580448542301E-3</v>
      </c>
      <c r="L425" s="18">
        <v>1.75010998395647E-3</v>
      </c>
      <c r="M425" s="18">
        <v>1.7813619230587102E-3</v>
      </c>
      <c r="N425" s="18">
        <v>1.8126138621609501E-3</v>
      </c>
      <c r="O425" s="18">
        <v>1.84386580126319E-3</v>
      </c>
      <c r="P425" s="18">
        <v>1.8751177403654299E-3</v>
      </c>
      <c r="Q425" s="18">
        <v>1.687606105751995E-3</v>
      </c>
    </row>
    <row r="426" spans="1:17" x14ac:dyDescent="0.3">
      <c r="A426" s="30">
        <f t="shared" si="104"/>
        <v>409</v>
      </c>
      <c r="B426" s="15" t="s">
        <v>222</v>
      </c>
      <c r="C426" s="15" t="s">
        <v>291</v>
      </c>
      <c r="D426" s="18">
        <f>+'B-10 2026'!P426</f>
        <v>9772.7575446035607</v>
      </c>
      <c r="E426" s="18">
        <v>9788.7664614082896</v>
      </c>
      <c r="F426" s="18">
        <v>9804.7528011272316</v>
      </c>
      <c r="G426" s="18">
        <v>9820.7165637603612</v>
      </c>
      <c r="H426" s="18">
        <v>9836.6577493077002</v>
      </c>
      <c r="I426" s="18">
        <v>9852.5763577692396</v>
      </c>
      <c r="J426" s="18">
        <v>9868.4723891449794</v>
      </c>
      <c r="K426" s="18">
        <v>9884.3458434349213</v>
      </c>
      <c r="L426" s="18">
        <v>9900.19672063906</v>
      </c>
      <c r="M426" s="18">
        <v>9916.0250207574099</v>
      </c>
      <c r="N426" s="18">
        <v>9931.8307437899512</v>
      </c>
      <c r="O426" s="18">
        <v>9947.6138897367</v>
      </c>
      <c r="P426" s="18">
        <v>9963.3744585976401</v>
      </c>
      <c r="Q426" s="18">
        <v>9868.3143495443874</v>
      </c>
    </row>
    <row r="427" spans="1:17" x14ac:dyDescent="0.3">
      <c r="A427" s="30">
        <f t="shared" si="104"/>
        <v>410</v>
      </c>
      <c r="B427" s="15" t="s">
        <v>223</v>
      </c>
      <c r="C427" s="15" t="s">
        <v>292</v>
      </c>
      <c r="D427" s="18">
        <f>+'B-10 2026'!P427</f>
        <v>31980.743586499899</v>
      </c>
      <c r="E427" s="18">
        <v>32126.534149535401</v>
      </c>
      <c r="F427" s="18">
        <v>32272.324712570899</v>
      </c>
      <c r="G427" s="18">
        <v>32418.115275606302</v>
      </c>
      <c r="H427" s="18">
        <v>32563.9058386418</v>
      </c>
      <c r="I427" s="18">
        <v>32709.6964016772</v>
      </c>
      <c r="J427" s="18">
        <v>32855.486964712705</v>
      </c>
      <c r="K427" s="18">
        <v>33001.2775277482</v>
      </c>
      <c r="L427" s="18">
        <v>33147.068090783599</v>
      </c>
      <c r="M427" s="18">
        <v>33292.858653819101</v>
      </c>
      <c r="N427" s="18">
        <v>33438.649216854501</v>
      </c>
      <c r="O427" s="18">
        <v>33584.439779890003</v>
      </c>
      <c r="P427" s="18">
        <v>33730.230342925403</v>
      </c>
      <c r="Q427" s="18">
        <v>32855.486964712691</v>
      </c>
    </row>
    <row r="428" spans="1:17" x14ac:dyDescent="0.3">
      <c r="A428" s="30">
        <f t="shared" si="104"/>
        <v>411</v>
      </c>
      <c r="B428" s="15" t="s">
        <v>224</v>
      </c>
      <c r="C428" s="15" t="s">
        <v>293</v>
      </c>
      <c r="D428" s="18">
        <f>+'B-10 2026'!P428</f>
        <v>4693.6062217931303</v>
      </c>
      <c r="E428" s="18">
        <v>4732.2682683685107</v>
      </c>
      <c r="F428" s="18">
        <v>4770.9303149439002</v>
      </c>
      <c r="G428" s="18">
        <v>4809.5923615192805</v>
      </c>
      <c r="H428" s="18">
        <v>4848.2544080946718</v>
      </c>
      <c r="I428" s="18">
        <v>4886.9164546700513</v>
      </c>
      <c r="J428" s="18">
        <v>4925.5785012454426</v>
      </c>
      <c r="K428" s="18">
        <v>4964.2405478208229</v>
      </c>
      <c r="L428" s="18">
        <v>5002.9025943962133</v>
      </c>
      <c r="M428" s="18">
        <v>5041.5646409715937</v>
      </c>
      <c r="N428" s="18">
        <v>5080.2266875469841</v>
      </c>
      <c r="O428" s="18">
        <v>5118.8887341223635</v>
      </c>
      <c r="P428" s="18">
        <v>5157.5507806977548</v>
      </c>
      <c r="Q428" s="18">
        <v>4925.5785012454398</v>
      </c>
    </row>
    <row r="429" spans="1:17" x14ac:dyDescent="0.3">
      <c r="A429" s="30">
        <f t="shared" si="104"/>
        <v>412</v>
      </c>
      <c r="B429" s="39" t="s">
        <v>807</v>
      </c>
      <c r="C429" s="39"/>
      <c r="D429" s="36">
        <f>SUM(D414:D428)</f>
        <v>1015808.7628561832</v>
      </c>
      <c r="E429" s="36">
        <f t="shared" ref="E429:O429" si="111">SUM(E414:E428)</f>
        <v>1027142.4884080379</v>
      </c>
      <c r="F429" s="36">
        <f t="shared" si="111"/>
        <v>1037414.6856364586</v>
      </c>
      <c r="G429" s="36">
        <f t="shared" si="111"/>
        <v>1045355.7802108439</v>
      </c>
      <c r="H429" s="36">
        <f t="shared" si="111"/>
        <v>1056789.2148034007</v>
      </c>
      <c r="I429" s="36">
        <f t="shared" si="111"/>
        <v>1066389.0199153172</v>
      </c>
      <c r="J429" s="36">
        <f t="shared" si="111"/>
        <v>1075343.1395029896</v>
      </c>
      <c r="K429" s="36">
        <f t="shared" si="111"/>
        <v>1072031.6778709262</v>
      </c>
      <c r="L429" s="36">
        <f t="shared" si="111"/>
        <v>1081845.1884515923</v>
      </c>
      <c r="M429" s="36">
        <f t="shared" si="111"/>
        <v>1089008.7801869197</v>
      </c>
      <c r="N429" s="36">
        <f t="shared" si="111"/>
        <v>1095059.9341828902</v>
      </c>
      <c r="O429" s="36">
        <f t="shared" si="111"/>
        <v>1106117.9441869962</v>
      </c>
      <c r="P429" s="36">
        <f t="shared" ref="P429:Q429" si="112">SUM(P414:P428)</f>
        <v>1115310.3128197817</v>
      </c>
      <c r="Q429" s="36">
        <f t="shared" si="112"/>
        <v>1067970.5330024876</v>
      </c>
    </row>
    <row r="430" spans="1:17" x14ac:dyDescent="0.3">
      <c r="A430" s="30">
        <f t="shared" si="104"/>
        <v>413</v>
      </c>
      <c r="B430" s="15"/>
      <c r="C430" s="15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</row>
    <row r="431" spans="1:17" x14ac:dyDescent="0.3">
      <c r="A431" s="30">
        <f t="shared" si="104"/>
        <v>414</v>
      </c>
      <c r="B431" s="14" t="s">
        <v>272</v>
      </c>
      <c r="C431" s="14" t="s">
        <v>294</v>
      </c>
      <c r="D431" s="18">
        <f>+'B-10 2026'!P431</f>
        <v>-663.18</v>
      </c>
      <c r="E431" s="18">
        <v>-672.34</v>
      </c>
      <c r="F431" s="18">
        <v>-681.5</v>
      </c>
      <c r="G431" s="18">
        <v>-690.66</v>
      </c>
      <c r="H431" s="18">
        <v>-699.82</v>
      </c>
      <c r="I431" s="18">
        <v>-708.98</v>
      </c>
      <c r="J431" s="18">
        <v>-718.14</v>
      </c>
      <c r="K431" s="18">
        <v>-727.3</v>
      </c>
      <c r="L431" s="18">
        <v>-736.46</v>
      </c>
      <c r="M431" s="18">
        <v>-745.62</v>
      </c>
      <c r="N431" s="18">
        <v>-754.78</v>
      </c>
      <c r="O431" s="18">
        <v>-763.94</v>
      </c>
      <c r="P431" s="18">
        <v>-773.1</v>
      </c>
      <c r="Q431" s="18">
        <v>-718.14</v>
      </c>
    </row>
    <row r="432" spans="1:17" x14ac:dyDescent="0.3">
      <c r="A432" s="30">
        <f t="shared" si="104"/>
        <v>415</v>
      </c>
      <c r="B432" s="15" t="s">
        <v>225</v>
      </c>
      <c r="C432" s="15" t="s">
        <v>294</v>
      </c>
      <c r="D432" s="18">
        <f>+'B-10 2026'!P432</f>
        <v>9163.8252257174699</v>
      </c>
      <c r="E432" s="18">
        <v>9287.41230321289</v>
      </c>
      <c r="F432" s="18">
        <v>9410.9993807083101</v>
      </c>
      <c r="G432" s="18">
        <v>9534.5864582037284</v>
      </c>
      <c r="H432" s="18">
        <v>9658.1735356991503</v>
      </c>
      <c r="I432" s="18">
        <v>9781.7606131945613</v>
      </c>
      <c r="J432" s="18">
        <v>9905.3476906899796</v>
      </c>
      <c r="K432" s="18">
        <v>10028.934768185391</v>
      </c>
      <c r="L432" s="18">
        <v>10152.521845680811</v>
      </c>
      <c r="M432" s="18">
        <v>10276.108923176229</v>
      </c>
      <c r="N432" s="18">
        <v>10399.696000671651</v>
      </c>
      <c r="O432" s="18">
        <v>10523.283078167069</v>
      </c>
      <c r="P432" s="18">
        <v>10646.870155662489</v>
      </c>
      <c r="Q432" s="18">
        <v>9905.3476906899778</v>
      </c>
    </row>
    <row r="433" spans="1:17" x14ac:dyDescent="0.3">
      <c r="A433" s="30">
        <f t="shared" si="104"/>
        <v>416</v>
      </c>
      <c r="B433" s="15" t="s">
        <v>226</v>
      </c>
      <c r="C433" s="15" t="s">
        <v>274</v>
      </c>
      <c r="D433" s="18">
        <f>+'B-10 2026'!P433</f>
        <v>302.47032122997899</v>
      </c>
      <c r="E433" s="18">
        <v>173.15735568474901</v>
      </c>
      <c r="F433" s="18">
        <v>43.661562732585296</v>
      </c>
      <c r="G433" s="18">
        <v>-86.017057626513889</v>
      </c>
      <c r="H433" s="18">
        <v>-215.87850539254799</v>
      </c>
      <c r="I433" s="18">
        <v>-345.92278056551595</v>
      </c>
      <c r="J433" s="18">
        <v>-476.14988314542001</v>
      </c>
      <c r="K433" s="18">
        <v>-606.55981313225891</v>
      </c>
      <c r="L433" s="18">
        <v>-737.15257052603204</v>
      </c>
      <c r="M433" s="18">
        <v>-867.92815532674001</v>
      </c>
      <c r="N433" s="18">
        <v>-998.88656753438306</v>
      </c>
      <c r="O433" s="18">
        <v>-1130.0278071489599</v>
      </c>
      <c r="P433" s="18">
        <v>-1261.35187417047</v>
      </c>
      <c r="Q433" s="18">
        <v>-477.42967499396377</v>
      </c>
    </row>
    <row r="434" spans="1:17" x14ac:dyDescent="0.3">
      <c r="A434" s="30">
        <f t="shared" si="104"/>
        <v>417</v>
      </c>
      <c r="B434" s="15" t="s">
        <v>227</v>
      </c>
      <c r="C434" s="15" t="s">
        <v>285</v>
      </c>
      <c r="D434" s="18">
        <f>+'B-10 2026'!P434</f>
        <v>95693.25217857695</v>
      </c>
      <c r="E434" s="18">
        <v>96744.345769391119</v>
      </c>
      <c r="F434" s="18">
        <v>97720.685136014916</v>
      </c>
      <c r="G434" s="18">
        <v>97674.117340774625</v>
      </c>
      <c r="H434" s="18">
        <v>98641.530833972662</v>
      </c>
      <c r="I434" s="18">
        <v>99586.568445278361</v>
      </c>
      <c r="J434" s="18">
        <v>97353.063028874487</v>
      </c>
      <c r="K434" s="18">
        <v>98353.057381650025</v>
      </c>
      <c r="L434" s="18">
        <v>99381.445271256656</v>
      </c>
      <c r="M434" s="18">
        <v>98119.09648423332</v>
      </c>
      <c r="N434" s="18">
        <v>99247.754942831176</v>
      </c>
      <c r="O434" s="18">
        <v>100403.42074350451</v>
      </c>
      <c r="P434" s="18">
        <v>98623.910907228856</v>
      </c>
      <c r="Q434" s="18">
        <v>98272.480651045218</v>
      </c>
    </row>
    <row r="435" spans="1:17" x14ac:dyDescent="0.3">
      <c r="A435" s="30">
        <f t="shared" si="104"/>
        <v>418</v>
      </c>
      <c r="B435" s="15" t="s">
        <v>228</v>
      </c>
      <c r="C435" s="15" t="s">
        <v>295</v>
      </c>
      <c r="D435" s="18">
        <f>+'B-10 2026'!P435</f>
        <v>13213.556630999999</v>
      </c>
      <c r="E435" s="18">
        <v>13697.999630999999</v>
      </c>
      <c r="F435" s="18">
        <v>14182.442631</v>
      </c>
      <c r="G435" s="18">
        <v>14666.885630999999</v>
      </c>
      <c r="H435" s="18">
        <v>15151.328630999922</v>
      </c>
      <c r="I435" s="18">
        <v>15635.771630999949</v>
      </c>
      <c r="J435" s="18">
        <v>16120.214630999968</v>
      </c>
      <c r="K435" s="18">
        <v>16604.657630999991</v>
      </c>
      <c r="L435" s="18">
        <v>17089.100631000019</v>
      </c>
      <c r="M435" s="18">
        <v>17573.543630999939</v>
      </c>
      <c r="N435" s="18">
        <v>18057.98663099996</v>
      </c>
      <c r="O435" s="18">
        <v>18542.429630999988</v>
      </c>
      <c r="P435" s="18">
        <v>19026.872631000013</v>
      </c>
      <c r="Q435" s="18">
        <v>16120.214630999979</v>
      </c>
    </row>
    <row r="436" spans="1:17" x14ac:dyDescent="0.3">
      <c r="A436" s="30">
        <f t="shared" si="104"/>
        <v>419</v>
      </c>
      <c r="B436" s="14" t="s">
        <v>229</v>
      </c>
      <c r="C436" s="14" t="s">
        <v>296</v>
      </c>
      <c r="D436" s="18">
        <f>+'B-10 2026'!P436</f>
        <v>499823.3685899002</v>
      </c>
      <c r="E436" s="18">
        <v>504326.61080176581</v>
      </c>
      <c r="F436" s="18">
        <v>508852.72704900015</v>
      </c>
      <c r="G436" s="18">
        <v>513017.92468485207</v>
      </c>
      <c r="H436" s="18">
        <v>517350.56562048697</v>
      </c>
      <c r="I436" s="18">
        <v>521713.31653502129</v>
      </c>
      <c r="J436" s="18">
        <v>524848.8719001771</v>
      </c>
      <c r="K436" s="18">
        <v>529318.34052019659</v>
      </c>
      <c r="L436" s="18">
        <v>533811.83394264255</v>
      </c>
      <c r="M436" s="18">
        <v>538197.98810557404</v>
      </c>
      <c r="N436" s="18">
        <v>542718.42610113113</v>
      </c>
      <c r="O436" s="18">
        <v>547472.57726915157</v>
      </c>
      <c r="P436" s="18">
        <v>551009.19287743955</v>
      </c>
      <c r="Q436" s="18">
        <v>525573.98030748765</v>
      </c>
    </row>
    <row r="437" spans="1:17" x14ac:dyDescent="0.3">
      <c r="A437" s="30">
        <f t="shared" si="104"/>
        <v>420</v>
      </c>
      <c r="B437" s="14" t="s">
        <v>230</v>
      </c>
      <c r="C437" s="14" t="s">
        <v>290</v>
      </c>
      <c r="D437" s="18">
        <f>+'B-10 2026'!P437</f>
        <v>226895.25783774845</v>
      </c>
      <c r="E437" s="18">
        <v>229885.61225642904</v>
      </c>
      <c r="F437" s="18">
        <v>232839.73884464597</v>
      </c>
      <c r="G437" s="18">
        <v>235376.99003481667</v>
      </c>
      <c r="H437" s="18">
        <v>238078.59878292162</v>
      </c>
      <c r="I437" s="18">
        <v>240764.87853470808</v>
      </c>
      <c r="J437" s="18">
        <v>241890.58245467948</v>
      </c>
      <c r="K437" s="18">
        <v>244664.94402707519</v>
      </c>
      <c r="L437" s="18">
        <v>247473.71211218089</v>
      </c>
      <c r="M437" s="18">
        <v>250166.21353129053</v>
      </c>
      <c r="N437" s="18">
        <v>253060.21347655449</v>
      </c>
      <c r="O437" s="18">
        <v>256161.79460224751</v>
      </c>
      <c r="P437" s="18">
        <v>257670.47964853261</v>
      </c>
      <c r="Q437" s="18">
        <v>242686.8473956793</v>
      </c>
    </row>
    <row r="438" spans="1:17" x14ac:dyDescent="0.3">
      <c r="A438" s="30">
        <f t="shared" si="104"/>
        <v>421</v>
      </c>
      <c r="B438" s="14" t="s">
        <v>231</v>
      </c>
      <c r="C438" s="14" t="s">
        <v>810</v>
      </c>
      <c r="D438" s="18">
        <f>+'B-10 2026'!P438</f>
        <v>2289.6299998703798</v>
      </c>
      <c r="E438" s="18">
        <v>2317.4944536176199</v>
      </c>
      <c r="F438" s="18">
        <v>2345.35890736487</v>
      </c>
      <c r="G438" s="18">
        <v>2373.2233611121101</v>
      </c>
      <c r="H438" s="18">
        <v>2401.0878148593501</v>
      </c>
      <c r="I438" s="18">
        <v>2428.9522686065902</v>
      </c>
      <c r="J438" s="18">
        <v>2456.8167223538399</v>
      </c>
      <c r="K438" s="18">
        <v>2484.6811761010799</v>
      </c>
      <c r="L438" s="18">
        <v>2512.54562984832</v>
      </c>
      <c r="M438" s="18">
        <v>2540.4100835955601</v>
      </c>
      <c r="N438" s="18">
        <v>2568.2745373427997</v>
      </c>
      <c r="O438" s="18">
        <v>2596.1389910900498</v>
      </c>
      <c r="P438" s="18">
        <v>2624.0034448372899</v>
      </c>
      <c r="Q438" s="18">
        <v>2456.8167223538358</v>
      </c>
    </row>
    <row r="439" spans="1:17" x14ac:dyDescent="0.3">
      <c r="A439" s="30">
        <f t="shared" si="104"/>
        <v>422</v>
      </c>
      <c r="B439" s="15" t="s">
        <v>232</v>
      </c>
      <c r="C439" s="15" t="s">
        <v>291</v>
      </c>
      <c r="D439" s="18">
        <f>+'B-10 2026'!P439</f>
        <v>83943.042913009704</v>
      </c>
      <c r="E439" s="18">
        <v>84103.971316740193</v>
      </c>
      <c r="F439" s="18">
        <v>84249.678293732999</v>
      </c>
      <c r="G439" s="18">
        <v>84327.025428911409</v>
      </c>
      <c r="H439" s="18">
        <v>84461.530350670102</v>
      </c>
      <c r="I439" s="18">
        <v>84588.291770446405</v>
      </c>
      <c r="J439" s="18">
        <v>84140.479164610108</v>
      </c>
      <c r="K439" s="18">
        <v>84290.315130863004</v>
      </c>
      <c r="L439" s="18">
        <v>84450.295817631602</v>
      </c>
      <c r="M439" s="18">
        <v>84563.756644763111</v>
      </c>
      <c r="N439" s="18">
        <v>84746.3537770197</v>
      </c>
      <c r="O439" s="18">
        <v>84940.642006240596</v>
      </c>
      <c r="P439" s="18">
        <v>84551.540950325405</v>
      </c>
      <c r="Q439" s="18">
        <v>84412.071043458782</v>
      </c>
    </row>
    <row r="440" spans="1:17" x14ac:dyDescent="0.3">
      <c r="A440" s="30">
        <f t="shared" si="104"/>
        <v>423</v>
      </c>
      <c r="B440" s="14" t="s">
        <v>233</v>
      </c>
      <c r="C440" s="14" t="s">
        <v>292</v>
      </c>
      <c r="D440" s="18">
        <f>+'B-10 2026'!P440</f>
        <v>420000.05686982482</v>
      </c>
      <c r="E440" s="18">
        <v>422074.87282880978</v>
      </c>
      <c r="F440" s="18">
        <v>424108.30817421508</v>
      </c>
      <c r="G440" s="18">
        <v>425940.32189405739</v>
      </c>
      <c r="H440" s="18">
        <v>427951.31261969771</v>
      </c>
      <c r="I440" s="18">
        <v>429944.19265661109</v>
      </c>
      <c r="J440" s="18">
        <v>430208.17535074282</v>
      </c>
      <c r="K440" s="18">
        <v>432294.03630920115</v>
      </c>
      <c r="L440" s="18">
        <v>434415.68751459272</v>
      </c>
      <c r="M440" s="18">
        <v>436401.90397412417</v>
      </c>
      <c r="N440" s="18">
        <v>438602.84777938639</v>
      </c>
      <c r="O440" s="18">
        <v>440843.67781932157</v>
      </c>
      <c r="P440" s="18">
        <v>441327.90729420085</v>
      </c>
      <c r="Q440" s="18">
        <v>431085.63854498352</v>
      </c>
    </row>
    <row r="441" spans="1:17" x14ac:dyDescent="0.3">
      <c r="A441" s="30">
        <f t="shared" si="104"/>
        <v>424</v>
      </c>
      <c r="B441" s="15" t="s">
        <v>234</v>
      </c>
      <c r="C441" s="15" t="s">
        <v>298</v>
      </c>
      <c r="D441" s="18">
        <f>+'B-10 2026'!P441</f>
        <v>301695.49150389794</v>
      </c>
      <c r="E441" s="18">
        <v>304447.42600004771</v>
      </c>
      <c r="F441" s="18">
        <v>307169.59823134379</v>
      </c>
      <c r="G441" s="18">
        <v>309535.15790548478</v>
      </c>
      <c r="H441" s="18">
        <v>312038.86734274699</v>
      </c>
      <c r="I441" s="18">
        <v>314530.49423456402</v>
      </c>
      <c r="J441" s="18">
        <v>315719.54683575011</v>
      </c>
      <c r="K441" s="18">
        <v>318287.44235405634</v>
      </c>
      <c r="L441" s="18">
        <v>320884.82283645211</v>
      </c>
      <c r="M441" s="18">
        <v>323385.99447122746</v>
      </c>
      <c r="N441" s="18">
        <v>326056.47990209027</v>
      </c>
      <c r="O441" s="18">
        <v>328907.47271246428</v>
      </c>
      <c r="P441" s="18">
        <v>330428.39310602465</v>
      </c>
      <c r="Q441" s="18">
        <v>316391.32211047312</v>
      </c>
    </row>
    <row r="442" spans="1:17" x14ac:dyDescent="0.3">
      <c r="A442" s="30">
        <f t="shared" si="104"/>
        <v>425</v>
      </c>
      <c r="B442" s="15" t="s">
        <v>235</v>
      </c>
      <c r="C442" s="15" t="s">
        <v>299</v>
      </c>
      <c r="D442" s="18">
        <f>+'B-10 2026'!P442</f>
        <v>233264.84863390401</v>
      </c>
      <c r="E442" s="18">
        <v>234069.67020166246</v>
      </c>
      <c r="F442" s="18">
        <v>234880.2544118785</v>
      </c>
      <c r="G442" s="18">
        <v>235693.19289651359</v>
      </c>
      <c r="H442" s="18">
        <v>236509.04513166036</v>
      </c>
      <c r="I442" s="18">
        <v>237322.24145172819</v>
      </c>
      <c r="J442" s="18">
        <v>238060.00967087541</v>
      </c>
      <c r="K442" s="18">
        <v>238883.79244542058</v>
      </c>
      <c r="L442" s="18">
        <v>239708.41540301882</v>
      </c>
      <c r="M442" s="18">
        <v>240535.34562732984</v>
      </c>
      <c r="N442" s="18">
        <v>241364.57561394238</v>
      </c>
      <c r="O442" s="18">
        <v>242190.35696712078</v>
      </c>
      <c r="P442" s="18">
        <v>242941.50673525318</v>
      </c>
      <c r="Q442" s="18">
        <v>238109.48116848525</v>
      </c>
    </row>
    <row r="443" spans="1:17" x14ac:dyDescent="0.3">
      <c r="A443" s="30">
        <f t="shared" si="104"/>
        <v>426</v>
      </c>
      <c r="B443" s="14" t="s">
        <v>236</v>
      </c>
      <c r="C443" s="14" t="s">
        <v>300</v>
      </c>
      <c r="D443" s="18">
        <f>+'B-10 2026'!P443</f>
        <v>-4185.8628428975007</v>
      </c>
      <c r="E443" s="18">
        <v>-4105.9553207951003</v>
      </c>
      <c r="F443" s="18">
        <v>-4051.1135131831988</v>
      </c>
      <c r="G443" s="18">
        <v>-4092.283780944299</v>
      </c>
      <c r="H443" s="18">
        <v>-4052.3294750076011</v>
      </c>
      <c r="I443" s="18">
        <v>-4017.8835711397005</v>
      </c>
      <c r="J443" s="18">
        <v>-4712.7426069754993</v>
      </c>
      <c r="K443" s="18">
        <v>-4641.1189112501997</v>
      </c>
      <c r="L443" s="18">
        <v>-4553.4295786341991</v>
      </c>
      <c r="M443" s="18">
        <v>-4530.9500445872991</v>
      </c>
      <c r="N443" s="18">
        <v>-4410.230548406802</v>
      </c>
      <c r="O443" s="18">
        <v>-4267.468410424698</v>
      </c>
      <c r="P443" s="18">
        <v>-4868.1197879257988</v>
      </c>
      <c r="Q443" s="18">
        <v>-4345.3452609363003</v>
      </c>
    </row>
    <row r="444" spans="1:17" x14ac:dyDescent="0.3">
      <c r="A444" s="30">
        <f t="shared" si="104"/>
        <v>427</v>
      </c>
      <c r="B444" s="15" t="s">
        <v>237</v>
      </c>
      <c r="C444" s="15" t="s">
        <v>301</v>
      </c>
      <c r="D444" s="18">
        <f>+'B-10 2026'!P444</f>
        <v>18437.6271294283</v>
      </c>
      <c r="E444" s="18">
        <v>18417.908234595197</v>
      </c>
      <c r="F444" s="18">
        <v>18398.189339761997</v>
      </c>
      <c r="G444" s="18">
        <v>17716.135444928797</v>
      </c>
      <c r="H444" s="18">
        <v>17697.206439777699</v>
      </c>
      <c r="I444" s="18">
        <v>17678.277434626601</v>
      </c>
      <c r="J444" s="18">
        <v>16626.9567189599</v>
      </c>
      <c r="K444" s="18">
        <v>16609.2589269563</v>
      </c>
      <c r="L444" s="18">
        <v>16591.561134952601</v>
      </c>
      <c r="M444" s="18">
        <v>15911.250342948901</v>
      </c>
      <c r="N444" s="18">
        <v>15894.342772165499</v>
      </c>
      <c r="O444" s="18">
        <v>15877.435201382101</v>
      </c>
      <c r="P444" s="18">
        <v>14826.669876388401</v>
      </c>
      <c r="Q444" s="18">
        <v>16975.601461297869</v>
      </c>
    </row>
    <row r="445" spans="1:17" x14ac:dyDescent="0.3">
      <c r="A445" s="30">
        <f t="shared" si="104"/>
        <v>428</v>
      </c>
      <c r="B445" s="15" t="s">
        <v>238</v>
      </c>
      <c r="C445" s="15" t="s">
        <v>301</v>
      </c>
      <c r="D445" s="18">
        <f>+'B-10 2026'!P445</f>
        <v>-6765.3279998942608</v>
      </c>
      <c r="E445" s="18">
        <v>-6671.1288357533094</v>
      </c>
      <c r="F445" s="18">
        <v>-6576.9296716123499</v>
      </c>
      <c r="G445" s="18">
        <v>-6482.7305074714004</v>
      </c>
      <c r="H445" s="18">
        <v>-6364.8239934139192</v>
      </c>
      <c r="I445" s="18">
        <v>-6246.9174793564498</v>
      </c>
      <c r="J445" s="18">
        <v>-6129.0109652989795</v>
      </c>
      <c r="K445" s="18">
        <v>-5974.1514417642702</v>
      </c>
      <c r="L445" s="18">
        <v>-5819.29191822957</v>
      </c>
      <c r="M445" s="18">
        <v>-5664.4323946948598</v>
      </c>
      <c r="N445" s="18">
        <v>-5485.8555706245797</v>
      </c>
      <c r="O445" s="18">
        <v>-5307.2787465542897</v>
      </c>
      <c r="P445" s="18">
        <v>-5128.7019224840105</v>
      </c>
      <c r="Q445" s="18">
        <v>-6047.4293420886343</v>
      </c>
    </row>
    <row r="446" spans="1:17" x14ac:dyDescent="0.3">
      <c r="A446" s="30">
        <f t="shared" si="104"/>
        <v>429</v>
      </c>
      <c r="B446" s="15" t="s">
        <v>239</v>
      </c>
      <c r="C446" s="15" t="s">
        <v>302</v>
      </c>
      <c r="D446" s="18">
        <f>+'B-10 2026'!P446</f>
        <v>160201.1398246894</v>
      </c>
      <c r="E446" s="18">
        <v>162371.94398141195</v>
      </c>
      <c r="F446" s="18">
        <v>164549.72187807239</v>
      </c>
      <c r="G446" s="18">
        <v>166735.02924253864</v>
      </c>
      <c r="H446" s="18">
        <v>168930.16858553057</v>
      </c>
      <c r="I446" s="18">
        <v>171133.34573368498</v>
      </c>
      <c r="J446" s="18">
        <v>173344.87987837172</v>
      </c>
      <c r="K446" s="18">
        <v>175569.07618685058</v>
      </c>
      <c r="L446" s="18">
        <v>177801.16233560129</v>
      </c>
      <c r="M446" s="18">
        <v>180040.86980644209</v>
      </c>
      <c r="N446" s="18">
        <v>182289.78578117749</v>
      </c>
      <c r="O446" s="18">
        <v>184545.71827717082</v>
      </c>
      <c r="P446" s="18">
        <v>186808.3409794156</v>
      </c>
      <c r="Q446" s="18">
        <v>173409.32173007366</v>
      </c>
    </row>
    <row r="447" spans="1:17" x14ac:dyDescent="0.3">
      <c r="A447" s="30">
        <f t="shared" si="104"/>
        <v>430</v>
      </c>
      <c r="B447" s="14" t="s">
        <v>240</v>
      </c>
      <c r="C447" s="14" t="s">
        <v>303</v>
      </c>
      <c r="D447" s="18">
        <f>+'B-10 2026'!P447</f>
        <v>381.69605999999999</v>
      </c>
      <c r="E447" s="18">
        <v>389.64806124999899</v>
      </c>
      <c r="F447" s="18">
        <v>397.60006249999901</v>
      </c>
      <c r="G447" s="18">
        <v>405.55206374999995</v>
      </c>
      <c r="H447" s="18">
        <v>413.504064999999</v>
      </c>
      <c r="I447" s="18">
        <v>421.45606624999897</v>
      </c>
      <c r="J447" s="18">
        <v>429.40806749999899</v>
      </c>
      <c r="K447" s="18">
        <v>437.36006874999896</v>
      </c>
      <c r="L447" s="18">
        <v>445.31206999999904</v>
      </c>
      <c r="M447" s="18">
        <v>453.26407124999901</v>
      </c>
      <c r="N447" s="18">
        <v>461.21607249999903</v>
      </c>
      <c r="O447" s="18">
        <v>469.168073749999</v>
      </c>
      <c r="P447" s="18">
        <v>477.12007499999902</v>
      </c>
      <c r="Q447" s="18">
        <v>429.40806749999922</v>
      </c>
    </row>
    <row r="448" spans="1:17" x14ac:dyDescent="0.3">
      <c r="A448" s="30">
        <f t="shared" si="104"/>
        <v>431</v>
      </c>
      <c r="B448" s="14" t="s">
        <v>241</v>
      </c>
      <c r="C448" s="14" t="s">
        <v>304</v>
      </c>
      <c r="D448" s="18">
        <f>+'B-10 2026'!P448</f>
        <v>34116.774191763107</v>
      </c>
      <c r="E448" s="18">
        <v>35313.206716835703</v>
      </c>
      <c r="F448" s="18">
        <v>36509.639241908299</v>
      </c>
      <c r="G448" s="18">
        <v>37706.0717669808</v>
      </c>
      <c r="H448" s="18">
        <v>38933.697063987303</v>
      </c>
      <c r="I448" s="18">
        <v>40161.3223609938</v>
      </c>
      <c r="J448" s="18">
        <v>41388.947658000296</v>
      </c>
      <c r="K448" s="18">
        <v>42650.470727524305</v>
      </c>
      <c r="L448" s="18">
        <v>43911.993797048301</v>
      </c>
      <c r="M448" s="18">
        <v>45173.516866572405</v>
      </c>
      <c r="N448" s="18">
        <v>46481.640107194296</v>
      </c>
      <c r="O448" s="18">
        <v>47789.763347816304</v>
      </c>
      <c r="P448" s="18">
        <v>49097.886588438305</v>
      </c>
      <c r="Q448" s="18">
        <v>41479.610033466401</v>
      </c>
    </row>
    <row r="449" spans="1:17" x14ac:dyDescent="0.3">
      <c r="A449" s="30">
        <f t="shared" si="104"/>
        <v>432</v>
      </c>
      <c r="B449" s="14" t="s">
        <v>242</v>
      </c>
      <c r="C449" s="14" t="s">
        <v>305</v>
      </c>
      <c r="D449" s="18">
        <f>+'B-10 2026'!P449</f>
        <v>1416.88333333333</v>
      </c>
      <c r="E449" s="18">
        <v>1549.9166666666599</v>
      </c>
      <c r="F449" s="18">
        <v>1690.925</v>
      </c>
      <c r="G449" s="18">
        <v>1839.9083333333299</v>
      </c>
      <c r="H449" s="18">
        <v>1996.86666666666</v>
      </c>
      <c r="I449" s="18">
        <v>2161.8000000000002</v>
      </c>
      <c r="J449" s="18">
        <v>2334.7083333333303</v>
      </c>
      <c r="K449" s="18">
        <v>2515.5916666666599</v>
      </c>
      <c r="L449" s="18">
        <v>2704.45</v>
      </c>
      <c r="M449" s="18">
        <v>2901.2833333333301</v>
      </c>
      <c r="N449" s="18">
        <v>3106.0916666666599</v>
      </c>
      <c r="O449" s="18">
        <v>3318.875</v>
      </c>
      <c r="P449" s="18">
        <v>3539.63333333333</v>
      </c>
      <c r="Q449" s="18">
        <v>2390.5333333333301</v>
      </c>
    </row>
    <row r="450" spans="1:17" x14ac:dyDescent="0.3">
      <c r="A450" s="30">
        <f t="shared" si="104"/>
        <v>433</v>
      </c>
      <c r="B450" s="14" t="s">
        <v>243</v>
      </c>
      <c r="C450" s="14" t="s">
        <v>306</v>
      </c>
      <c r="D450" s="18">
        <f>+'B-10 2026'!P450</f>
        <v>-955.84832980516501</v>
      </c>
      <c r="E450" s="18">
        <v>-1041.7865660103698</v>
      </c>
      <c r="F450" s="18">
        <v>-1128.0493548336542</v>
      </c>
      <c r="G450" s="18">
        <v>-1214.6366962750285</v>
      </c>
      <c r="H450" s="18">
        <v>-1301.5485903344829</v>
      </c>
      <c r="I450" s="18">
        <v>-1388.7850370120368</v>
      </c>
      <c r="J450" s="18">
        <v>-1476.3460363076711</v>
      </c>
      <c r="K450" s="18">
        <v>-1564.2315882213964</v>
      </c>
      <c r="L450" s="18">
        <v>-1652.4416927531995</v>
      </c>
      <c r="M450" s="18">
        <v>-1740.9763499031044</v>
      </c>
      <c r="N450" s="18">
        <v>-1829.835559671089</v>
      </c>
      <c r="O450" s="18">
        <v>-1919.0193220571623</v>
      </c>
      <c r="P450" s="18">
        <v>-2008.5276370613169</v>
      </c>
      <c r="Q450" s="18">
        <v>-1478.6179046342831</v>
      </c>
    </row>
    <row r="451" spans="1:17" x14ac:dyDescent="0.3">
      <c r="A451" s="30">
        <f t="shared" si="104"/>
        <v>434</v>
      </c>
      <c r="B451" s="14" t="s">
        <v>244</v>
      </c>
      <c r="C451" s="14" t="s">
        <v>307</v>
      </c>
      <c r="D451" s="18">
        <f>+'B-10 2026'!P451</f>
        <v>7186.4258332432701</v>
      </c>
      <c r="E451" s="18">
        <v>7423.8981665766096</v>
      </c>
      <c r="F451" s="18">
        <v>7663.5066110216903</v>
      </c>
      <c r="G451" s="18">
        <v>7905.2511665785396</v>
      </c>
      <c r="H451" s="18">
        <v>8149.1318332471301</v>
      </c>
      <c r="I451" s="18">
        <v>8395.14861102748</v>
      </c>
      <c r="J451" s="18">
        <v>8643.3014999195893</v>
      </c>
      <c r="K451" s="18">
        <v>8893.5904999234517</v>
      </c>
      <c r="L451" s="18">
        <v>9146.0156110390599</v>
      </c>
      <c r="M451" s="18">
        <v>9400.5768332664302</v>
      </c>
      <c r="N451" s="18">
        <v>9657.2741666055608</v>
      </c>
      <c r="O451" s="18">
        <v>9916.1076110564391</v>
      </c>
      <c r="P451" s="18">
        <v>10177.077166618999</v>
      </c>
      <c r="Q451" s="18">
        <v>8658.2542777018662</v>
      </c>
    </row>
    <row r="452" spans="1:17" x14ac:dyDescent="0.3">
      <c r="A452" s="30">
        <f t="shared" si="104"/>
        <v>435</v>
      </c>
      <c r="B452" s="15" t="s">
        <v>245</v>
      </c>
      <c r="C452" s="15" t="s">
        <v>308</v>
      </c>
      <c r="D452" s="18">
        <f>+'B-10 2026'!P452</f>
        <v>232518.18519049502</v>
      </c>
      <c r="E452" s="18">
        <v>233991.40941701</v>
      </c>
      <c r="F452" s="18">
        <v>235481.360208534</v>
      </c>
      <c r="G452" s="18">
        <v>236985.04137004199</v>
      </c>
      <c r="H452" s="18">
        <v>238504.78239681901</v>
      </c>
      <c r="I452" s="18">
        <v>240038.56945256601</v>
      </c>
      <c r="J452" s="18">
        <v>241584.14311197001</v>
      </c>
      <c r="K452" s="18">
        <v>243143.63181972201</v>
      </c>
      <c r="L452" s="18">
        <v>244714.35046059702</v>
      </c>
      <c r="M452" s="18">
        <v>246297.21590312099</v>
      </c>
      <c r="N452" s="18">
        <v>247894.24198304201</v>
      </c>
      <c r="O452" s="18">
        <v>249507.86822551</v>
      </c>
      <c r="P452" s="18">
        <v>251134.39441109201</v>
      </c>
      <c r="Q452" s="18">
        <v>241676.55338080926</v>
      </c>
    </row>
    <row r="453" spans="1:17" x14ac:dyDescent="0.3">
      <c r="A453" s="30">
        <f t="shared" si="104"/>
        <v>436</v>
      </c>
      <c r="B453" s="39" t="s">
        <v>806</v>
      </c>
      <c r="C453" s="39"/>
      <c r="D453" s="36">
        <f>SUM(D431:D452)</f>
        <v>2327973.313095035</v>
      </c>
      <c r="E453" s="36">
        <f t="shared" ref="E453:O453" si="113">SUM(E431:E452)</f>
        <v>2348095.2934401482</v>
      </c>
      <c r="F453" s="36">
        <f t="shared" si="113"/>
        <v>2368056.8024248066</v>
      </c>
      <c r="G453" s="36">
        <f t="shared" si="113"/>
        <v>2384866.0869815615</v>
      </c>
      <c r="H453" s="36">
        <f t="shared" si="113"/>
        <v>2404232.9971505944</v>
      </c>
      <c r="I453" s="36">
        <f t="shared" si="113"/>
        <v>2423577.8989322335</v>
      </c>
      <c r="J453" s="36">
        <f t="shared" si="113"/>
        <v>2431543.063226081</v>
      </c>
      <c r="K453" s="36">
        <f t="shared" si="113"/>
        <v>2451515.8198857745</v>
      </c>
      <c r="L453" s="36">
        <f t="shared" si="113"/>
        <v>2471696.4506533998</v>
      </c>
      <c r="M453" s="36">
        <f t="shared" si="113"/>
        <v>2488388.4316887357</v>
      </c>
      <c r="N453" s="36">
        <f t="shared" si="113"/>
        <v>2509127.6130650854</v>
      </c>
      <c r="O453" s="36">
        <f t="shared" si="113"/>
        <v>2530618.9952708082</v>
      </c>
      <c r="P453" s="36">
        <f t="shared" ref="P453:Q453" si="114">SUM(P431:P452)</f>
        <v>2540871.9989591502</v>
      </c>
      <c r="Q453" s="36">
        <f t="shared" si="114"/>
        <v>2436966.5203671861</v>
      </c>
    </row>
    <row r="454" spans="1:17" x14ac:dyDescent="0.3">
      <c r="A454" s="30">
        <f t="shared" si="104"/>
        <v>437</v>
      </c>
      <c r="B454" s="15"/>
      <c r="C454" s="15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</row>
    <row r="455" spans="1:17" x14ac:dyDescent="0.3">
      <c r="A455" s="30">
        <f t="shared" si="104"/>
        <v>438</v>
      </c>
      <c r="B455" s="14" t="s">
        <v>273</v>
      </c>
      <c r="C455" s="14" t="s">
        <v>333</v>
      </c>
      <c r="D455" s="18">
        <f>+'B-10 2026'!P455</f>
        <v>-0.79</v>
      </c>
      <c r="E455" s="18">
        <v>-0.8</v>
      </c>
      <c r="F455" s="18">
        <v>-0.81</v>
      </c>
      <c r="G455" s="18">
        <v>-0.82</v>
      </c>
      <c r="H455" s="18">
        <v>-0.83</v>
      </c>
      <c r="I455" s="18">
        <v>-0.84</v>
      </c>
      <c r="J455" s="18">
        <v>-0.85</v>
      </c>
      <c r="K455" s="18">
        <v>-0.86</v>
      </c>
      <c r="L455" s="18">
        <v>-0.87</v>
      </c>
      <c r="M455" s="18">
        <v>-0.88</v>
      </c>
      <c r="N455" s="18">
        <v>-0.89</v>
      </c>
      <c r="O455" s="18">
        <v>-0.9</v>
      </c>
      <c r="P455" s="18">
        <v>-0.91</v>
      </c>
      <c r="Q455" s="18">
        <v>-0.85000000000000009</v>
      </c>
    </row>
    <row r="456" spans="1:17" x14ac:dyDescent="0.3">
      <c r="A456" s="30">
        <f t="shared" si="104"/>
        <v>439</v>
      </c>
      <c r="B456" s="15" t="s">
        <v>246</v>
      </c>
      <c r="C456" s="15" t="s">
        <v>274</v>
      </c>
      <c r="D456" s="18">
        <f>+'B-10 2026'!P456</f>
        <v>116198.7728919862</v>
      </c>
      <c r="E456" s="18">
        <v>117019.7250575231</v>
      </c>
      <c r="F456" s="18">
        <v>117841.42925540627</v>
      </c>
      <c r="G456" s="18">
        <v>118663.88548563559</v>
      </c>
      <c r="H456" s="18">
        <v>119487.18280535402</v>
      </c>
      <c r="I456" s="18">
        <v>120311.23215741864</v>
      </c>
      <c r="J456" s="18">
        <v>121136.03354182954</v>
      </c>
      <c r="K456" s="18">
        <v>121961.7279657294</v>
      </c>
      <c r="L456" s="18">
        <v>122789.77460585389</v>
      </c>
      <c r="M456" s="18">
        <v>123620.17346220286</v>
      </c>
      <c r="N456" s="18">
        <v>124453.06554191909</v>
      </c>
      <c r="O456" s="18">
        <v>125288.30983785995</v>
      </c>
      <c r="P456" s="18">
        <v>126125.90635002515</v>
      </c>
      <c r="Q456" s="18">
        <v>121145.93991990338</v>
      </c>
    </row>
    <row r="457" spans="1:17" x14ac:dyDescent="0.3">
      <c r="A457" s="30">
        <f t="shared" si="104"/>
        <v>440</v>
      </c>
      <c r="B457" s="14" t="s">
        <v>247</v>
      </c>
      <c r="C457" s="14" t="s">
        <v>309</v>
      </c>
      <c r="D457" s="18">
        <f>+'B-10 2026'!P457</f>
        <v>55311.67394443979</v>
      </c>
      <c r="E457" s="18">
        <v>55703.966779569993</v>
      </c>
      <c r="F457" s="18">
        <v>56073.979300533516</v>
      </c>
      <c r="G457" s="18">
        <v>56443.656367330237</v>
      </c>
      <c r="H457" s="18">
        <v>56812.997979960412</v>
      </c>
      <c r="I457" s="18">
        <v>57182.004138423887</v>
      </c>
      <c r="J457" s="18">
        <v>57550.674842720618</v>
      </c>
      <c r="K457" s="18">
        <v>57912.320067850727</v>
      </c>
      <c r="L457" s="18">
        <v>58270.426408814194</v>
      </c>
      <c r="M457" s="18">
        <v>58628.197295610924</v>
      </c>
      <c r="N457" s="18">
        <v>58985.632728241129</v>
      </c>
      <c r="O457" s="18">
        <v>59342.732706704599</v>
      </c>
      <c r="P457" s="18">
        <v>59699.497231001333</v>
      </c>
      <c r="Q457" s="18">
        <v>57532.135368553965</v>
      </c>
    </row>
    <row r="458" spans="1:17" x14ac:dyDescent="0.3">
      <c r="A458" s="30">
        <f t="shared" si="104"/>
        <v>441</v>
      </c>
      <c r="B458" s="14" t="s">
        <v>248</v>
      </c>
      <c r="C458" s="14" t="s">
        <v>310</v>
      </c>
      <c r="D458" s="18">
        <f>+'B-10 2026'!P458</f>
        <v>2287.2296915739457</v>
      </c>
      <c r="E458" s="18">
        <v>2236.9992920881241</v>
      </c>
      <c r="F458" s="18">
        <v>2186.4259507150764</v>
      </c>
      <c r="G458" s="18">
        <v>2135.5096674548022</v>
      </c>
      <c r="H458" s="18">
        <v>2084.2504423073005</v>
      </c>
      <c r="I458" s="18">
        <v>2032.6482752725728</v>
      </c>
      <c r="J458" s="18">
        <v>1980.7031663506191</v>
      </c>
      <c r="K458" s="18">
        <v>1928.4151155414381</v>
      </c>
      <c r="L458" s="18">
        <v>1875.7841228450202</v>
      </c>
      <c r="M458" s="18">
        <v>1822.8101882613857</v>
      </c>
      <c r="N458" s="18">
        <v>1769.493311790525</v>
      </c>
      <c r="O458" s="18">
        <v>1715.8334934324371</v>
      </c>
      <c r="P458" s="18">
        <v>1661.8307331871226</v>
      </c>
      <c r="Q458" s="18">
        <v>1978.302573140028</v>
      </c>
    </row>
    <row r="459" spans="1:17" x14ac:dyDescent="0.3">
      <c r="A459" s="30">
        <f t="shared" si="104"/>
        <v>442</v>
      </c>
      <c r="B459" s="14" t="s">
        <v>249</v>
      </c>
      <c r="C459" s="14" t="s">
        <v>311</v>
      </c>
      <c r="D459" s="18">
        <f>+'B-10 2026'!P459</f>
        <v>2907.3602181674614</v>
      </c>
      <c r="E459" s="18">
        <v>2921.0729519793172</v>
      </c>
      <c r="F459" s="18">
        <v>2935.0109119991075</v>
      </c>
      <c r="G459" s="18">
        <v>2949.1740982268311</v>
      </c>
      <c r="H459" s="18">
        <v>2963.562510662488</v>
      </c>
      <c r="I459" s="18">
        <v>2978.1761493060794</v>
      </c>
      <c r="J459" s="18">
        <v>2993.0150141576032</v>
      </c>
      <c r="K459" s="18">
        <v>3008.0791052170612</v>
      </c>
      <c r="L459" s="18">
        <v>3023.3684224844533</v>
      </c>
      <c r="M459" s="18">
        <v>3038.8829659597782</v>
      </c>
      <c r="N459" s="18">
        <v>3054.6227356430381</v>
      </c>
      <c r="O459" s="18">
        <v>3070.58773153423</v>
      </c>
      <c r="P459" s="18">
        <v>3086.7779536333574</v>
      </c>
      <c r="Q459" s="18">
        <v>2994.5915976131387</v>
      </c>
    </row>
    <row r="460" spans="1:17" x14ac:dyDescent="0.3">
      <c r="A460" s="30">
        <f t="shared" si="104"/>
        <v>443</v>
      </c>
      <c r="B460" s="14" t="s">
        <v>250</v>
      </c>
      <c r="C460" s="14" t="s">
        <v>312</v>
      </c>
      <c r="D460" s="18">
        <f>+'B-10 2026'!P460</f>
        <v>-656.15860530226007</v>
      </c>
      <c r="E460" s="18">
        <v>-605.03146525696991</v>
      </c>
      <c r="F460" s="18">
        <v>-552.99237693286989</v>
      </c>
      <c r="G460" s="18">
        <v>-500.04134032996001</v>
      </c>
      <c r="H460" s="18">
        <v>-446.17835544823993</v>
      </c>
      <c r="I460" s="18">
        <v>-391.40342228769998</v>
      </c>
      <c r="J460" s="18">
        <v>-335.71654084834989</v>
      </c>
      <c r="K460" s="18">
        <v>-279.11771113017994</v>
      </c>
      <c r="L460" s="18">
        <v>-221.60693313320004</v>
      </c>
      <c r="M460" s="18">
        <v>-163.18420685741003</v>
      </c>
      <c r="N460" s="18">
        <v>-103.8495323028001</v>
      </c>
      <c r="O460" s="18">
        <v>-43.602909469380045</v>
      </c>
      <c r="P460" s="18">
        <v>17.555661642849913</v>
      </c>
      <c r="Q460" s="18">
        <v>-329.33290289665149</v>
      </c>
    </row>
    <row r="461" spans="1:17" x14ac:dyDescent="0.3">
      <c r="A461" s="30">
        <f t="shared" si="104"/>
        <v>444</v>
      </c>
      <c r="B461" s="14" t="s">
        <v>251</v>
      </c>
      <c r="C461" s="14" t="s">
        <v>313</v>
      </c>
      <c r="D461" s="18">
        <f>+'B-10 2026'!P461</f>
        <v>393.4815865076099</v>
      </c>
      <c r="E461" s="18">
        <v>400.25803795469983</v>
      </c>
      <c r="F461" s="18">
        <v>407.37048894497389</v>
      </c>
      <c r="G461" s="18">
        <v>414.81893947843184</v>
      </c>
      <c r="H461" s="18">
        <v>422.60338955507285</v>
      </c>
      <c r="I461" s="18">
        <v>430.72383917489788</v>
      </c>
      <c r="J461" s="18">
        <v>439.18028833790589</v>
      </c>
      <c r="K461" s="18">
        <v>447.97273704409787</v>
      </c>
      <c r="L461" s="18">
        <v>457.10118529347284</v>
      </c>
      <c r="M461" s="18">
        <v>466.56563308603296</v>
      </c>
      <c r="N461" s="18">
        <v>476.36608042177488</v>
      </c>
      <c r="O461" s="18">
        <v>486.50252730070184</v>
      </c>
      <c r="P461" s="18">
        <v>496.97497372281083</v>
      </c>
      <c r="Q461" s="18">
        <v>441.53228514019116</v>
      </c>
    </row>
    <row r="462" spans="1:17" x14ac:dyDescent="0.3">
      <c r="A462" s="30">
        <f t="shared" si="104"/>
        <v>445</v>
      </c>
      <c r="B462" s="14" t="s">
        <v>421</v>
      </c>
      <c r="C462" s="14" t="s">
        <v>432</v>
      </c>
      <c r="D462" s="18">
        <f>+'B-10 2026'!P462</f>
        <v>-3.06</v>
      </c>
      <c r="E462" s="18">
        <v>-3.06</v>
      </c>
      <c r="F462" s="18">
        <v>-3.06</v>
      </c>
      <c r="G462" s="18">
        <v>-3.06</v>
      </c>
      <c r="H462" s="18">
        <v>-3.06</v>
      </c>
      <c r="I462" s="18">
        <v>-3.06</v>
      </c>
      <c r="J462" s="18">
        <v>-3.06</v>
      </c>
      <c r="K462" s="18">
        <v>-3.06</v>
      </c>
      <c r="L462" s="18">
        <v>-3.06</v>
      </c>
      <c r="M462" s="18">
        <v>-3.06</v>
      </c>
      <c r="N462" s="18">
        <v>-3.06</v>
      </c>
      <c r="O462" s="18">
        <v>-3.06</v>
      </c>
      <c r="P462" s="18">
        <v>-3.06</v>
      </c>
      <c r="Q462" s="18">
        <v>-3.06</v>
      </c>
    </row>
    <row r="463" spans="1:17" x14ac:dyDescent="0.3">
      <c r="A463" s="30">
        <f t="shared" si="104"/>
        <v>446</v>
      </c>
      <c r="B463" s="14" t="s">
        <v>252</v>
      </c>
      <c r="C463" s="14" t="s">
        <v>314</v>
      </c>
      <c r="D463" s="18">
        <f>+'B-10 2026'!P463</f>
        <v>4909.853015653156</v>
      </c>
      <c r="E463" s="18">
        <v>4987.7353810609338</v>
      </c>
      <c r="F463" s="18">
        <v>5067.0955591154698</v>
      </c>
      <c r="G463" s="18">
        <v>5147.9335498167575</v>
      </c>
      <c r="H463" s="18">
        <v>5230.2493531648061</v>
      </c>
      <c r="I463" s="18">
        <v>5314.0429691596037</v>
      </c>
      <c r="J463" s="18">
        <v>5399.3143978011612</v>
      </c>
      <c r="K463" s="18">
        <v>5486.0636390894788</v>
      </c>
      <c r="L463" s="18">
        <v>5574.2906930245481</v>
      </c>
      <c r="M463" s="18">
        <v>5663.9955596063755</v>
      </c>
      <c r="N463" s="18">
        <v>5755.178238834952</v>
      </c>
      <c r="O463" s="18">
        <v>5847.8387307102903</v>
      </c>
      <c r="P463" s="18">
        <v>5941.9770352323876</v>
      </c>
      <c r="Q463" s="18">
        <v>5409.6590863284555</v>
      </c>
    </row>
    <row r="464" spans="1:17" x14ac:dyDescent="0.3">
      <c r="A464" s="30">
        <f t="shared" si="104"/>
        <v>447</v>
      </c>
      <c r="B464" s="14" t="s">
        <v>253</v>
      </c>
      <c r="C464" s="14" t="s">
        <v>315</v>
      </c>
      <c r="D464" s="18">
        <f>+'B-10 2026'!P464</f>
        <v>98825.244015949691</v>
      </c>
      <c r="E464" s="18">
        <v>99413.740089685991</v>
      </c>
      <c r="F464" s="18">
        <v>100007.27442910775</v>
      </c>
      <c r="G464" s="18">
        <v>100605.84703421459</v>
      </c>
      <c r="H464" s="18">
        <v>101209.4579050068</v>
      </c>
      <c r="I464" s="18">
        <v>101655.09375604618</v>
      </c>
      <c r="J464" s="18">
        <v>101863.85133470794</v>
      </c>
      <c r="K464" s="18">
        <v>102077.64777488998</v>
      </c>
      <c r="L464" s="18">
        <v>102296.48307659228</v>
      </c>
      <c r="M464" s="18">
        <v>102520.35723981487</v>
      </c>
      <c r="N464" s="18">
        <v>102749.27026455769</v>
      </c>
      <c r="O464" s="18">
        <v>102983.2221508208</v>
      </c>
      <c r="P464" s="18">
        <v>103222.21289860418</v>
      </c>
      <c r="Q464" s="18">
        <v>101494.59245923067</v>
      </c>
    </row>
    <row r="465" spans="1:17" x14ac:dyDescent="0.3">
      <c r="A465" s="30">
        <f t="shared" si="104"/>
        <v>448</v>
      </c>
      <c r="B465" s="14" t="s">
        <v>254</v>
      </c>
      <c r="C465" s="14" t="s">
        <v>316</v>
      </c>
      <c r="D465" s="18">
        <f>+'B-10 2026'!P465</f>
        <v>-810.54384000000005</v>
      </c>
      <c r="E465" s="18">
        <v>-804.51662833333398</v>
      </c>
      <c r="F465" s="18">
        <v>-798.48941666666701</v>
      </c>
      <c r="G465" s="18">
        <v>-792.46220500000004</v>
      </c>
      <c r="H465" s="18">
        <v>-786.43499333333398</v>
      </c>
      <c r="I465" s="18">
        <v>-780.40778166666701</v>
      </c>
      <c r="J465" s="18">
        <v>-774.38057000000003</v>
      </c>
      <c r="K465" s="18">
        <v>-768.35335833333397</v>
      </c>
      <c r="L465" s="18">
        <v>-762.326146666667</v>
      </c>
      <c r="M465" s="18">
        <v>-756.29893500000003</v>
      </c>
      <c r="N465" s="18">
        <v>-750.27172333333408</v>
      </c>
      <c r="O465" s="18">
        <v>-744.24451166666699</v>
      </c>
      <c r="P465" s="18">
        <v>-738.21730000000002</v>
      </c>
      <c r="Q465" s="18">
        <v>-774.38057000000038</v>
      </c>
    </row>
    <row r="466" spans="1:17" x14ac:dyDescent="0.3">
      <c r="A466" s="30">
        <f t="shared" si="104"/>
        <v>449</v>
      </c>
      <c r="B466" s="15" t="s">
        <v>255</v>
      </c>
      <c r="C466" s="15" t="s">
        <v>317</v>
      </c>
      <c r="D466" s="18">
        <f>+'B-10 2026'!P466</f>
        <v>18465.764252496203</v>
      </c>
      <c r="E466" s="18">
        <v>18705.690345960029</v>
      </c>
      <c r="F466" s="18">
        <v>18946.385782239286</v>
      </c>
      <c r="G466" s="18">
        <v>19187.850561333809</v>
      </c>
      <c r="H466" s="18">
        <v>19430.084683243869</v>
      </c>
      <c r="I466" s="18">
        <v>19673.088147969331</v>
      </c>
      <c r="J466" s="18">
        <v>19916.860955510103</v>
      </c>
      <c r="K466" s="18">
        <v>20161.40310586639</v>
      </c>
      <c r="L466" s="18">
        <v>20406.714599038067</v>
      </c>
      <c r="M466" s="18">
        <v>20652.795435025069</v>
      </c>
      <c r="N466" s="18">
        <v>20899.64561382759</v>
      </c>
      <c r="O466" s="18">
        <v>21090.358205112203</v>
      </c>
      <c r="P466" s="18">
        <v>21192.241019878831</v>
      </c>
      <c r="Q466" s="18">
        <v>19902.221746730829</v>
      </c>
    </row>
    <row r="467" spans="1:17" x14ac:dyDescent="0.3">
      <c r="A467" s="30">
        <f t="shared" si="104"/>
        <v>450</v>
      </c>
      <c r="B467" s="14" t="s">
        <v>256</v>
      </c>
      <c r="C467" s="14" t="s">
        <v>318</v>
      </c>
      <c r="D467" s="18">
        <f>+'B-10 2026'!P467</f>
        <v>82190.60713046648</v>
      </c>
      <c r="E467" s="18">
        <v>82960.78083747979</v>
      </c>
      <c r="F467" s="18">
        <v>83725.045141791401</v>
      </c>
      <c r="G467" s="18">
        <v>84483.078321734807</v>
      </c>
      <c r="H467" s="18">
        <v>85234.880377309804</v>
      </c>
      <c r="I467" s="18">
        <v>85980.451308516393</v>
      </c>
      <c r="J467" s="18">
        <v>86719.79111535479</v>
      </c>
      <c r="K467" s="18">
        <v>87452.899797824692</v>
      </c>
      <c r="L467" s="18">
        <v>88179.777355926388</v>
      </c>
      <c r="M467" s="18">
        <v>88900.423789659792</v>
      </c>
      <c r="N467" s="18">
        <v>89614.839099024699</v>
      </c>
      <c r="O467" s="18">
        <v>90323.023284021387</v>
      </c>
      <c r="P467" s="18">
        <v>91024.976344649811</v>
      </c>
      <c r="Q467" s="18">
        <v>86676.197992596935</v>
      </c>
    </row>
    <row r="468" spans="1:17" x14ac:dyDescent="0.3">
      <c r="A468" s="30">
        <f t="shared" si="104"/>
        <v>451</v>
      </c>
      <c r="B468" s="14" t="s">
        <v>257</v>
      </c>
      <c r="C468" s="14" t="s">
        <v>319</v>
      </c>
      <c r="D468" s="18">
        <f>+'B-10 2026'!P468</f>
        <v>5950.5047234639915</v>
      </c>
      <c r="E468" s="18">
        <v>5999.0454783989917</v>
      </c>
      <c r="F468" s="18">
        <v>6047.1880963869926</v>
      </c>
      <c r="G468" s="18">
        <v>6094.9325774279914</v>
      </c>
      <c r="H468" s="18">
        <v>6142.2789215219918</v>
      </c>
      <c r="I468" s="18">
        <v>6189.2271286689929</v>
      </c>
      <c r="J468" s="18">
        <v>6235.7771988689929</v>
      </c>
      <c r="K468" s="18">
        <v>6281.9291321219935</v>
      </c>
      <c r="L468" s="18">
        <v>6327.6829284279929</v>
      </c>
      <c r="M468" s="18">
        <v>6373.038587786993</v>
      </c>
      <c r="N468" s="18">
        <v>6417.9961101989929</v>
      </c>
      <c r="O468" s="18">
        <v>6462.5554956639935</v>
      </c>
      <c r="P468" s="18">
        <v>6506.7167441819938</v>
      </c>
      <c r="Q468" s="18">
        <v>6232.990240239993</v>
      </c>
    </row>
    <row r="469" spans="1:17" x14ac:dyDescent="0.3">
      <c r="A469" s="30">
        <f t="shared" ref="A469:A494" si="115">+A468+1</f>
        <v>452</v>
      </c>
      <c r="B469" s="14" t="s">
        <v>258</v>
      </c>
      <c r="C469" s="14" t="s">
        <v>320</v>
      </c>
      <c r="D469" s="18">
        <f>+'B-10 2026'!P469</f>
        <v>6257.4993999599947</v>
      </c>
      <c r="E469" s="18">
        <v>6280.9714707924941</v>
      </c>
      <c r="F469" s="18">
        <v>6304.4435416249944</v>
      </c>
      <c r="G469" s="18">
        <v>6327.9156124574929</v>
      </c>
      <c r="H469" s="18">
        <v>6351.3876832899932</v>
      </c>
      <c r="I469" s="18">
        <v>6374.8597541224935</v>
      </c>
      <c r="J469" s="18">
        <v>6398.331824954993</v>
      </c>
      <c r="K469" s="18">
        <v>6421.8038957874942</v>
      </c>
      <c r="L469" s="18">
        <v>6445.2759666199936</v>
      </c>
      <c r="M469" s="18">
        <v>6468.7480374524957</v>
      </c>
      <c r="N469" s="18">
        <v>6492.2201082849961</v>
      </c>
      <c r="O469" s="18">
        <v>6515.6921791174964</v>
      </c>
      <c r="P469" s="18">
        <v>6539.1642499499967</v>
      </c>
      <c r="Q469" s="18">
        <v>6398.3318249549957</v>
      </c>
    </row>
    <row r="470" spans="1:17" x14ac:dyDescent="0.3">
      <c r="A470" s="30">
        <f t="shared" si="115"/>
        <v>453</v>
      </c>
      <c r="B470" s="14" t="s">
        <v>259</v>
      </c>
      <c r="C470" s="14" t="s">
        <v>321</v>
      </c>
      <c r="D470" s="18">
        <f>+'B-10 2026'!P470</f>
        <v>14128.9421646666</v>
      </c>
      <c r="E470" s="18">
        <v>14678.381761833301</v>
      </c>
      <c r="F470" s="18">
        <v>15227.821359</v>
      </c>
      <c r="G470" s="18">
        <v>15785.444289499999</v>
      </c>
      <c r="H470" s="18">
        <v>16351.817219999901</v>
      </c>
      <c r="I470" s="18">
        <v>16926.973483833302</v>
      </c>
      <c r="J470" s="18">
        <v>17511.029747666602</v>
      </c>
      <c r="K470" s="18">
        <v>18103.986011499899</v>
      </c>
      <c r="L470" s="18">
        <v>18705.8422753333</v>
      </c>
      <c r="M470" s="18">
        <v>19319.615205833303</v>
      </c>
      <c r="N470" s="18">
        <v>19942.171469666599</v>
      </c>
      <c r="O470" s="18">
        <v>20573.5110668333</v>
      </c>
      <c r="P470" s="18">
        <v>21213.633997333298</v>
      </c>
      <c r="Q470" s="18">
        <v>17574.551542538415</v>
      </c>
    </row>
    <row r="471" spans="1:17" x14ac:dyDescent="0.3">
      <c r="A471" s="30">
        <f t="shared" si="115"/>
        <v>454</v>
      </c>
      <c r="B471" s="14" t="s">
        <v>260</v>
      </c>
      <c r="C471" s="14" t="s">
        <v>322</v>
      </c>
      <c r="D471" s="18">
        <f>+'B-10 2026'!P471</f>
        <v>30430.921675686277</v>
      </c>
      <c r="E471" s="18">
        <v>30936.043361281074</v>
      </c>
      <c r="F471" s="18">
        <v>31441.244638096101</v>
      </c>
      <c r="G471" s="18">
        <v>31946.525750124001</v>
      </c>
      <c r="H471" s="18">
        <v>32451.886942187317</v>
      </c>
      <c r="I471" s="18">
        <v>32957.328459942313</v>
      </c>
      <c r="J471" s="18">
        <v>33462.850549881077</v>
      </c>
      <c r="K471" s="18">
        <v>33968.453459335389</v>
      </c>
      <c r="L471" s="18">
        <v>34474.137436478828</v>
      </c>
      <c r="M471" s="18">
        <v>34979.902730330708</v>
      </c>
      <c r="N471" s="18">
        <v>35485.749590758176</v>
      </c>
      <c r="O471" s="18">
        <v>35991.678268480107</v>
      </c>
      <c r="P471" s="18">
        <v>36497.689015069365</v>
      </c>
      <c r="Q471" s="18">
        <v>33463.416298280827</v>
      </c>
    </row>
    <row r="472" spans="1:17" x14ac:dyDescent="0.3">
      <c r="A472" s="30">
        <f t="shared" si="115"/>
        <v>455</v>
      </c>
      <c r="B472" s="14" t="s">
        <v>261</v>
      </c>
      <c r="C472" s="14" t="s">
        <v>323</v>
      </c>
      <c r="D472" s="18">
        <f>+'B-10 2026'!P472</f>
        <v>306356.18751887098</v>
      </c>
      <c r="E472" s="18">
        <v>308268.82640306099</v>
      </c>
      <c r="F472" s="18">
        <v>310137.99079745502</v>
      </c>
      <c r="G472" s="18">
        <v>311996.03939184896</v>
      </c>
      <c r="H472" s="18">
        <v>313849.48367251799</v>
      </c>
      <c r="I472" s="18">
        <v>315681.07660703198</v>
      </c>
      <c r="J472" s="18">
        <v>317447.82161701901</v>
      </c>
      <c r="K472" s="18">
        <v>319178.15996033902</v>
      </c>
      <c r="L472" s="18">
        <v>320835.649758204</v>
      </c>
      <c r="M472" s="18">
        <v>322079.81027035497</v>
      </c>
      <c r="N472" s="18">
        <v>323289.21288776898</v>
      </c>
      <c r="O472" s="18">
        <v>324462.87153966597</v>
      </c>
      <c r="P472" s="18">
        <v>325628.02341190202</v>
      </c>
      <c r="Q472" s="18">
        <v>316862.39644892613</v>
      </c>
    </row>
    <row r="473" spans="1:17" x14ac:dyDescent="0.3">
      <c r="A473" s="30">
        <f t="shared" si="115"/>
        <v>456</v>
      </c>
      <c r="B473" s="39" t="s">
        <v>805</v>
      </c>
      <c r="C473" s="39"/>
      <c r="D473" s="36">
        <f t="shared" ref="D473" si="116">SUM(D455:D472)</f>
        <v>743143.48978458601</v>
      </c>
      <c r="E473" s="36">
        <f t="shared" ref="E473:O473" si="117">SUM(E455:E472)</f>
        <v>749099.82915507862</v>
      </c>
      <c r="F473" s="36">
        <f t="shared" si="117"/>
        <v>754993.35345881642</v>
      </c>
      <c r="G473" s="36">
        <f t="shared" si="117"/>
        <v>760886.22810125444</v>
      </c>
      <c r="H473" s="36">
        <f t="shared" si="117"/>
        <v>766785.62053730013</v>
      </c>
      <c r="I473" s="36">
        <f t="shared" si="117"/>
        <v>772511.21497093234</v>
      </c>
      <c r="J473" s="36">
        <f t="shared" si="117"/>
        <v>777941.22848431254</v>
      </c>
      <c r="K473" s="36">
        <f t="shared" si="117"/>
        <v>783339.47069867351</v>
      </c>
      <c r="L473" s="36">
        <f t="shared" si="117"/>
        <v>788674.44575513666</v>
      </c>
      <c r="M473" s="36">
        <f t="shared" si="117"/>
        <v>793611.89325912809</v>
      </c>
      <c r="N473" s="36">
        <f t="shared" si="117"/>
        <v>798527.39252530213</v>
      </c>
      <c r="O473" s="36">
        <f t="shared" si="117"/>
        <v>803362.90979612153</v>
      </c>
      <c r="P473" s="36">
        <f t="shared" ref="P473:Q473" si="118">SUM(P455:P472)</f>
        <v>808112.99032001442</v>
      </c>
      <c r="Q473" s="36">
        <f t="shared" si="118"/>
        <v>776999.23591128131</v>
      </c>
    </row>
    <row r="474" spans="1:17" x14ac:dyDescent="0.3">
      <c r="A474" s="30">
        <f t="shared" si="115"/>
        <v>457</v>
      </c>
      <c r="B474" s="14"/>
      <c r="C474" s="14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</row>
    <row r="475" spans="1:17" x14ac:dyDescent="0.3">
      <c r="A475" s="30">
        <f t="shared" si="115"/>
        <v>458</v>
      </c>
      <c r="B475" s="14" t="s">
        <v>262</v>
      </c>
      <c r="C475" s="14" t="s">
        <v>295</v>
      </c>
      <c r="D475" s="18">
        <f>+'B-10 2026'!P475</f>
        <v>0</v>
      </c>
      <c r="E475" s="18">
        <v>0</v>
      </c>
      <c r="F475" s="18">
        <v>0</v>
      </c>
      <c r="G475" s="18">
        <v>0</v>
      </c>
      <c r="H475" s="18">
        <v>701.20809186367705</v>
      </c>
      <c r="I475" s="18">
        <v>1428.6789337273501</v>
      </c>
      <c r="J475" s="18">
        <v>2182.4125255910299</v>
      </c>
      <c r="K475" s="18">
        <v>2962.4088674547102</v>
      </c>
      <c r="L475" s="18">
        <v>3768.6679593183799</v>
      </c>
      <c r="M475" s="18">
        <v>4601.1898011820595</v>
      </c>
      <c r="N475" s="18">
        <v>5459.9743930457398</v>
      </c>
      <c r="O475" s="18">
        <v>6345.02173490941</v>
      </c>
      <c r="P475" s="18">
        <v>7256.3318267730901</v>
      </c>
      <c r="Q475" s="18">
        <v>2669.6841641434958</v>
      </c>
    </row>
    <row r="476" spans="1:17" x14ac:dyDescent="0.3">
      <c r="A476" s="30">
        <f t="shared" si="115"/>
        <v>459</v>
      </c>
      <c r="B476" s="39" t="s">
        <v>804</v>
      </c>
      <c r="C476" s="39"/>
      <c r="D476" s="36">
        <f>SUM(D475)</f>
        <v>0</v>
      </c>
      <c r="E476" s="36">
        <f t="shared" ref="E476:O476" si="119">SUM(E475)</f>
        <v>0</v>
      </c>
      <c r="F476" s="36">
        <f t="shared" si="119"/>
        <v>0</v>
      </c>
      <c r="G476" s="36">
        <f t="shared" si="119"/>
        <v>0</v>
      </c>
      <c r="H476" s="36">
        <f t="shared" si="119"/>
        <v>701.20809186367705</v>
      </c>
      <c r="I476" s="36">
        <f t="shared" si="119"/>
        <v>1428.6789337273501</v>
      </c>
      <c r="J476" s="36">
        <f t="shared" si="119"/>
        <v>2182.4125255910299</v>
      </c>
      <c r="K476" s="36">
        <f t="shared" si="119"/>
        <v>2962.4088674547102</v>
      </c>
      <c r="L476" s="36">
        <f t="shared" si="119"/>
        <v>3768.6679593183799</v>
      </c>
      <c r="M476" s="36">
        <f t="shared" si="119"/>
        <v>4601.1898011820595</v>
      </c>
      <c r="N476" s="36">
        <f t="shared" si="119"/>
        <v>5459.9743930457398</v>
      </c>
      <c r="O476" s="36">
        <f t="shared" si="119"/>
        <v>6345.02173490941</v>
      </c>
      <c r="P476" s="36">
        <f t="shared" ref="P476:Q476" si="120">SUM(P475)</f>
        <v>7256.3318267730901</v>
      </c>
      <c r="Q476" s="36">
        <f t="shared" si="120"/>
        <v>2669.6841641434958</v>
      </c>
    </row>
    <row r="477" spans="1:17" x14ac:dyDescent="0.3">
      <c r="A477" s="30">
        <f t="shared" si="115"/>
        <v>460</v>
      </c>
      <c r="B477" s="15"/>
      <c r="C477" s="15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</row>
    <row r="478" spans="1:17" x14ac:dyDescent="0.3">
      <c r="A478" s="30">
        <f t="shared" si="115"/>
        <v>461</v>
      </c>
      <c r="B478" s="14" t="s">
        <v>263</v>
      </c>
      <c r="C478" s="14"/>
      <c r="D478" s="18">
        <f>+D412</f>
        <v>4511915.2448867466</v>
      </c>
      <c r="E478" s="18">
        <f t="shared" ref="E478:O478" si="121">+E412</f>
        <v>4551710.3126127617</v>
      </c>
      <c r="F478" s="18">
        <f t="shared" si="121"/>
        <v>4591284.4584644902</v>
      </c>
      <c r="G478" s="18">
        <f t="shared" si="121"/>
        <v>4629961.877189124</v>
      </c>
      <c r="H478" s="18">
        <f t="shared" si="121"/>
        <v>4668537.1516288854</v>
      </c>
      <c r="I478" s="18">
        <f t="shared" si="121"/>
        <v>4708213.4939590478</v>
      </c>
      <c r="J478" s="18">
        <f t="shared" si="121"/>
        <v>4748444.6221911944</v>
      </c>
      <c r="K478" s="18">
        <f t="shared" si="121"/>
        <v>4789468.0871541407</v>
      </c>
      <c r="L478" s="18">
        <f t="shared" si="121"/>
        <v>4830401.1994269276</v>
      </c>
      <c r="M478" s="18">
        <f t="shared" si="121"/>
        <v>4871562.5292807352</v>
      </c>
      <c r="N478" s="18">
        <f t="shared" si="121"/>
        <v>4912804.9099273616</v>
      </c>
      <c r="O478" s="18">
        <f t="shared" si="121"/>
        <v>4953906.8625739533</v>
      </c>
      <c r="P478" s="18">
        <f>+P412</f>
        <v>4995644.1172453072</v>
      </c>
      <c r="Q478" s="18">
        <f>+Q412</f>
        <v>4751065.758964668</v>
      </c>
    </row>
    <row r="479" spans="1:17" x14ac:dyDescent="0.3">
      <c r="A479" s="30">
        <f t="shared" si="115"/>
        <v>462</v>
      </c>
      <c r="B479" s="14" t="s">
        <v>264</v>
      </c>
      <c r="C479" s="14"/>
      <c r="D479" s="18">
        <f t="shared" ref="D479:Q479" si="122">+D429</f>
        <v>1015808.7628561832</v>
      </c>
      <c r="E479" s="18">
        <f t="shared" ref="E479:O479" si="123">+E429</f>
        <v>1027142.4884080379</v>
      </c>
      <c r="F479" s="18">
        <f t="shared" si="123"/>
        <v>1037414.6856364586</v>
      </c>
      <c r="G479" s="18">
        <f t="shared" si="123"/>
        <v>1045355.7802108439</v>
      </c>
      <c r="H479" s="18">
        <f t="shared" si="123"/>
        <v>1056789.2148034007</v>
      </c>
      <c r="I479" s="18">
        <f t="shared" si="123"/>
        <v>1066389.0199153172</v>
      </c>
      <c r="J479" s="18">
        <f t="shared" si="123"/>
        <v>1075343.1395029896</v>
      </c>
      <c r="K479" s="18">
        <f t="shared" si="123"/>
        <v>1072031.6778709262</v>
      </c>
      <c r="L479" s="18">
        <f t="shared" si="123"/>
        <v>1081845.1884515923</v>
      </c>
      <c r="M479" s="18">
        <f t="shared" si="123"/>
        <v>1089008.7801869197</v>
      </c>
      <c r="N479" s="18">
        <f t="shared" si="123"/>
        <v>1095059.9341828902</v>
      </c>
      <c r="O479" s="18">
        <f t="shared" si="123"/>
        <v>1106117.9441869962</v>
      </c>
      <c r="P479" s="18">
        <f t="shared" si="122"/>
        <v>1115310.3128197817</v>
      </c>
      <c r="Q479" s="18">
        <f t="shared" si="122"/>
        <v>1067970.5330024876</v>
      </c>
    </row>
    <row r="480" spans="1:17" x14ac:dyDescent="0.3">
      <c r="A480" s="30">
        <f t="shared" si="115"/>
        <v>463</v>
      </c>
      <c r="B480" s="14" t="s">
        <v>265</v>
      </c>
      <c r="C480" s="14"/>
      <c r="D480" s="18">
        <f t="shared" ref="D480:Q480" si="124">+D453</f>
        <v>2327973.313095035</v>
      </c>
      <c r="E480" s="18">
        <f t="shared" ref="E480:O480" si="125">+E453</f>
        <v>2348095.2934401482</v>
      </c>
      <c r="F480" s="18">
        <f t="shared" si="125"/>
        <v>2368056.8024248066</v>
      </c>
      <c r="G480" s="18">
        <f t="shared" si="125"/>
        <v>2384866.0869815615</v>
      </c>
      <c r="H480" s="18">
        <f t="shared" si="125"/>
        <v>2404232.9971505944</v>
      </c>
      <c r="I480" s="18">
        <f t="shared" si="125"/>
        <v>2423577.8989322335</v>
      </c>
      <c r="J480" s="18">
        <f t="shared" si="125"/>
        <v>2431543.063226081</v>
      </c>
      <c r="K480" s="18">
        <f t="shared" si="125"/>
        <v>2451515.8198857745</v>
      </c>
      <c r="L480" s="18">
        <f t="shared" si="125"/>
        <v>2471696.4506533998</v>
      </c>
      <c r="M480" s="18">
        <f t="shared" si="125"/>
        <v>2488388.4316887357</v>
      </c>
      <c r="N480" s="18">
        <f t="shared" si="125"/>
        <v>2509127.6130650854</v>
      </c>
      <c r="O480" s="18">
        <f t="shared" si="125"/>
        <v>2530618.9952708082</v>
      </c>
      <c r="P480" s="18">
        <f t="shared" si="124"/>
        <v>2540871.9989591502</v>
      </c>
      <c r="Q480" s="18">
        <f t="shared" si="124"/>
        <v>2436966.5203671861</v>
      </c>
    </row>
    <row r="481" spans="1:17" x14ac:dyDescent="0.3">
      <c r="A481" s="30">
        <f t="shared" si="115"/>
        <v>464</v>
      </c>
      <c r="B481" s="14" t="s">
        <v>266</v>
      </c>
      <c r="C481" s="14"/>
      <c r="D481" s="18">
        <f t="shared" ref="D481:Q481" si="126">+D473</f>
        <v>743143.48978458601</v>
      </c>
      <c r="E481" s="18">
        <f t="shared" ref="E481:O481" si="127">+E473</f>
        <v>749099.82915507862</v>
      </c>
      <c r="F481" s="18">
        <f t="shared" si="127"/>
        <v>754993.35345881642</v>
      </c>
      <c r="G481" s="18">
        <f t="shared" si="127"/>
        <v>760886.22810125444</v>
      </c>
      <c r="H481" s="18">
        <f t="shared" si="127"/>
        <v>766785.62053730013</v>
      </c>
      <c r="I481" s="18">
        <f t="shared" si="127"/>
        <v>772511.21497093234</v>
      </c>
      <c r="J481" s="18">
        <f t="shared" si="127"/>
        <v>777941.22848431254</v>
      </c>
      <c r="K481" s="18">
        <f t="shared" si="127"/>
        <v>783339.47069867351</v>
      </c>
      <c r="L481" s="18">
        <f t="shared" si="127"/>
        <v>788674.44575513666</v>
      </c>
      <c r="M481" s="18">
        <f t="shared" si="127"/>
        <v>793611.89325912809</v>
      </c>
      <c r="N481" s="18">
        <f t="shared" si="127"/>
        <v>798527.39252530213</v>
      </c>
      <c r="O481" s="18">
        <f t="shared" si="127"/>
        <v>803362.90979612153</v>
      </c>
      <c r="P481" s="18">
        <f t="shared" si="126"/>
        <v>808112.99032001442</v>
      </c>
      <c r="Q481" s="18">
        <f t="shared" si="126"/>
        <v>776999.23591128131</v>
      </c>
    </row>
    <row r="482" spans="1:17" x14ac:dyDescent="0.3">
      <c r="A482" s="30">
        <f t="shared" si="115"/>
        <v>465</v>
      </c>
      <c r="B482" s="14" t="s">
        <v>267</v>
      </c>
      <c r="C482" s="14"/>
      <c r="D482" s="37">
        <f>+D476</f>
        <v>0</v>
      </c>
      <c r="E482" s="37">
        <f t="shared" ref="E482:O482" si="128">+E476</f>
        <v>0</v>
      </c>
      <c r="F482" s="37">
        <f t="shared" si="128"/>
        <v>0</v>
      </c>
      <c r="G482" s="37">
        <f t="shared" si="128"/>
        <v>0</v>
      </c>
      <c r="H482" s="37">
        <f t="shared" si="128"/>
        <v>701.20809186367705</v>
      </c>
      <c r="I482" s="37">
        <f t="shared" si="128"/>
        <v>1428.6789337273501</v>
      </c>
      <c r="J482" s="37">
        <f t="shared" si="128"/>
        <v>2182.4125255910299</v>
      </c>
      <c r="K482" s="37">
        <f t="shared" si="128"/>
        <v>2962.4088674547102</v>
      </c>
      <c r="L482" s="37">
        <f t="shared" si="128"/>
        <v>3768.6679593183799</v>
      </c>
      <c r="M482" s="37">
        <f t="shared" si="128"/>
        <v>4601.1898011820595</v>
      </c>
      <c r="N482" s="37">
        <f t="shared" si="128"/>
        <v>5459.9743930457398</v>
      </c>
      <c r="O482" s="37">
        <f t="shared" si="128"/>
        <v>6345.02173490941</v>
      </c>
      <c r="P482" s="37">
        <f t="shared" ref="P482:Q482" si="129">+P476</f>
        <v>7256.3318267730901</v>
      </c>
      <c r="Q482" s="37">
        <f t="shared" si="129"/>
        <v>2669.6841641434958</v>
      </c>
    </row>
    <row r="483" spans="1:17" s="38" customFormat="1" x14ac:dyDescent="0.3">
      <c r="A483" s="30">
        <f t="shared" si="115"/>
        <v>466</v>
      </c>
      <c r="B483" s="16" t="s">
        <v>803</v>
      </c>
      <c r="C483" s="16"/>
      <c r="D483" s="33">
        <f>SUM(D478:D482)</f>
        <v>8598840.8106225505</v>
      </c>
      <c r="E483" s="33">
        <f t="shared" ref="E483:O483" si="130">SUM(E478:E482)</f>
        <v>8676047.9236160256</v>
      </c>
      <c r="F483" s="33">
        <f t="shared" si="130"/>
        <v>8751749.2999845725</v>
      </c>
      <c r="G483" s="33">
        <f t="shared" si="130"/>
        <v>8821069.9724827856</v>
      </c>
      <c r="H483" s="33">
        <f t="shared" si="130"/>
        <v>8897046.1922120452</v>
      </c>
      <c r="I483" s="33">
        <f t="shared" si="130"/>
        <v>8972120.3067112584</v>
      </c>
      <c r="J483" s="33">
        <f t="shared" si="130"/>
        <v>9035454.4659301676</v>
      </c>
      <c r="K483" s="33">
        <f t="shared" si="130"/>
        <v>9099317.4644769691</v>
      </c>
      <c r="L483" s="33">
        <f t="shared" si="130"/>
        <v>9176385.9522463754</v>
      </c>
      <c r="M483" s="33">
        <f t="shared" si="130"/>
        <v>9247172.8242167011</v>
      </c>
      <c r="N483" s="33">
        <f t="shared" si="130"/>
        <v>9320979.8240936846</v>
      </c>
      <c r="O483" s="33">
        <f t="shared" si="130"/>
        <v>9400351.7335627917</v>
      </c>
      <c r="P483" s="33">
        <f t="shared" ref="P483:Q483" si="131">SUM(P478:P482)</f>
        <v>9467195.7511710245</v>
      </c>
      <c r="Q483" s="33">
        <f t="shared" si="131"/>
        <v>9035671.7324097678</v>
      </c>
    </row>
    <row r="484" spans="1:17" x14ac:dyDescent="0.3">
      <c r="A484" s="30">
        <f t="shared" si="115"/>
        <v>467</v>
      </c>
      <c r="B484" s="14"/>
      <c r="C484" s="14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</row>
    <row r="485" spans="1:17" x14ac:dyDescent="0.3">
      <c r="A485" s="30">
        <f t="shared" si="115"/>
        <v>468</v>
      </c>
      <c r="B485" s="14" t="s">
        <v>422</v>
      </c>
      <c r="C485" s="14" t="s">
        <v>324</v>
      </c>
      <c r="D485" s="18">
        <f>+'B-10 2026'!P485</f>
        <v>191916.50763320402</v>
      </c>
      <c r="E485" s="18">
        <v>192332.68697849699</v>
      </c>
      <c r="F485" s="18">
        <v>192751.40154394702</v>
      </c>
      <c r="G485" s="18">
        <v>193172.666773228</v>
      </c>
      <c r="H485" s="18">
        <v>193172.66177999898</v>
      </c>
      <c r="I485" s="18">
        <v>193172.66177999898</v>
      </c>
      <c r="J485" s="18">
        <v>193172.66177999898</v>
      </c>
      <c r="K485" s="18">
        <v>193172.66177999898</v>
      </c>
      <c r="L485" s="18">
        <v>193172.66177999898</v>
      </c>
      <c r="M485" s="18">
        <v>193172.66177999898</v>
      </c>
      <c r="N485" s="18">
        <v>193172.66177999898</v>
      </c>
      <c r="O485" s="18">
        <v>193172.66177999898</v>
      </c>
      <c r="P485" s="18">
        <v>193172.66177999898</v>
      </c>
      <c r="Q485" s="18">
        <v>192979.0168422205</v>
      </c>
    </row>
    <row r="486" spans="1:17" x14ac:dyDescent="0.3">
      <c r="A486" s="30">
        <f t="shared" si="115"/>
        <v>469</v>
      </c>
      <c r="B486" s="14" t="s">
        <v>423</v>
      </c>
      <c r="C486" s="14" t="s">
        <v>325</v>
      </c>
      <c r="D486" s="18">
        <f>+'B-10 2026'!P486</f>
        <v>164150.59473999898</v>
      </c>
      <c r="E486" s="18">
        <v>164150.59473999898</v>
      </c>
      <c r="F486" s="18">
        <v>164150.59473999898</v>
      </c>
      <c r="G486" s="18">
        <v>164150.59473999898</v>
      </c>
      <c r="H486" s="18">
        <v>164150.59473999898</v>
      </c>
      <c r="I486" s="18">
        <v>164150.59473999898</v>
      </c>
      <c r="J486" s="18">
        <v>164150.59473999898</v>
      </c>
      <c r="K486" s="18">
        <v>164150.59473999898</v>
      </c>
      <c r="L486" s="18">
        <v>164150.59473999898</v>
      </c>
      <c r="M486" s="18">
        <v>164150.59473999898</v>
      </c>
      <c r="N486" s="18">
        <v>164150.59473999898</v>
      </c>
      <c r="O486" s="18">
        <v>164150.59473999898</v>
      </c>
      <c r="P486" s="18">
        <v>164150.59473999898</v>
      </c>
      <c r="Q486" s="18">
        <v>164150.59473999895</v>
      </c>
    </row>
    <row r="487" spans="1:17" x14ac:dyDescent="0.3">
      <c r="A487" s="30">
        <f t="shared" si="115"/>
        <v>470</v>
      </c>
      <c r="B487" s="14" t="s">
        <v>424</v>
      </c>
      <c r="C487" s="14" t="s">
        <v>326</v>
      </c>
      <c r="D487" s="18">
        <f>+'B-10 2026'!P487</f>
        <v>68496.446492238523</v>
      </c>
      <c r="E487" s="18">
        <v>68637.202089160157</v>
      </c>
      <c r="F487" s="18">
        <v>68777.957686081791</v>
      </c>
      <c r="G487" s="18">
        <v>68918.713283003453</v>
      </c>
      <c r="H487" s="18">
        <v>69059.468879925058</v>
      </c>
      <c r="I487" s="18">
        <v>69200.224476846706</v>
      </c>
      <c r="J487" s="18">
        <v>69340.980073768354</v>
      </c>
      <c r="K487" s="18">
        <v>69481.735670689959</v>
      </c>
      <c r="L487" s="18">
        <v>69622.491267611607</v>
      </c>
      <c r="M487" s="18">
        <v>69763.246864533241</v>
      </c>
      <c r="N487" s="18">
        <v>69904.002461454889</v>
      </c>
      <c r="O487" s="18">
        <v>70044.758058376508</v>
      </c>
      <c r="P487" s="18">
        <v>70185.513655298157</v>
      </c>
      <c r="Q487" s="18">
        <v>69340.980073768354</v>
      </c>
    </row>
    <row r="488" spans="1:17" x14ac:dyDescent="0.3">
      <c r="A488" s="30">
        <f t="shared" si="115"/>
        <v>471</v>
      </c>
      <c r="B488" s="14" t="s">
        <v>425</v>
      </c>
      <c r="C488" s="14" t="s">
        <v>327</v>
      </c>
      <c r="D488" s="18">
        <f>+'B-10 2026'!P488</f>
        <v>-591.38099999999997</v>
      </c>
      <c r="E488" s="18">
        <v>-591.38099999999997</v>
      </c>
      <c r="F488" s="18">
        <v>-591.38099999999997</v>
      </c>
      <c r="G488" s="18">
        <v>-591.38099999999997</v>
      </c>
      <c r="H488" s="18">
        <v>-591.38099999999997</v>
      </c>
      <c r="I488" s="18">
        <v>-591.38099999999997</v>
      </c>
      <c r="J488" s="18">
        <v>-591.38099999999997</v>
      </c>
      <c r="K488" s="18">
        <v>-591.38099999999997</v>
      </c>
      <c r="L488" s="18">
        <v>-591.38099999999997</v>
      </c>
      <c r="M488" s="18">
        <v>-591.38099999999997</v>
      </c>
      <c r="N488" s="18">
        <v>-591.38099999999997</v>
      </c>
      <c r="O488" s="18">
        <v>-591.38099999999997</v>
      </c>
      <c r="P488" s="18">
        <v>-591.38099999999997</v>
      </c>
      <c r="Q488" s="18">
        <v>-591.38100000000009</v>
      </c>
    </row>
    <row r="489" spans="1:17" x14ac:dyDescent="0.3">
      <c r="A489" s="30">
        <f t="shared" si="115"/>
        <v>472</v>
      </c>
      <c r="B489" s="14" t="s">
        <v>426</v>
      </c>
      <c r="C489" s="14" t="s">
        <v>328</v>
      </c>
      <c r="D489" s="18">
        <f>+'B-10 2026'!P489</f>
        <v>2928.4180000000001</v>
      </c>
      <c r="E489" s="18">
        <v>2928.4180000000001</v>
      </c>
      <c r="F489" s="18">
        <v>2928.4180000000001</v>
      </c>
      <c r="G489" s="18">
        <v>2928.4180000000001</v>
      </c>
      <c r="H489" s="18">
        <v>2928.4180000000001</v>
      </c>
      <c r="I489" s="18">
        <v>2928.4180000000001</v>
      </c>
      <c r="J489" s="18">
        <v>2928.4180000000001</v>
      </c>
      <c r="K489" s="18">
        <v>2928.4180000000001</v>
      </c>
      <c r="L489" s="18">
        <v>2928.4180000000001</v>
      </c>
      <c r="M489" s="18">
        <v>2928.4180000000001</v>
      </c>
      <c r="N489" s="18">
        <v>2928.4180000000001</v>
      </c>
      <c r="O489" s="18">
        <v>2928.4180000000001</v>
      </c>
      <c r="P489" s="18">
        <v>2928.4180000000001</v>
      </c>
      <c r="Q489" s="18">
        <v>2928.4180000000006</v>
      </c>
    </row>
    <row r="490" spans="1:17" x14ac:dyDescent="0.3">
      <c r="A490" s="30">
        <f t="shared" si="115"/>
        <v>473</v>
      </c>
      <c r="B490" s="16" t="s">
        <v>802</v>
      </c>
      <c r="C490" s="16"/>
      <c r="D490" s="33">
        <f>SUM(D485:D489)</f>
        <v>426900.58586544159</v>
      </c>
      <c r="E490" s="33">
        <f t="shared" ref="E490:O490" si="132">SUM(E485:E489)</f>
        <v>427457.52080765617</v>
      </c>
      <c r="F490" s="33">
        <f t="shared" si="132"/>
        <v>428016.99097002775</v>
      </c>
      <c r="G490" s="33">
        <f t="shared" si="132"/>
        <v>428579.01179623045</v>
      </c>
      <c r="H490" s="33">
        <f t="shared" si="132"/>
        <v>428719.76239992306</v>
      </c>
      <c r="I490" s="33">
        <f t="shared" si="132"/>
        <v>428860.51799684466</v>
      </c>
      <c r="J490" s="33">
        <f t="shared" si="132"/>
        <v>429001.27359376632</v>
      </c>
      <c r="K490" s="33">
        <f t="shared" si="132"/>
        <v>429142.02919068793</v>
      </c>
      <c r="L490" s="33">
        <f t="shared" si="132"/>
        <v>429282.78478760959</v>
      </c>
      <c r="M490" s="33">
        <f t="shared" si="132"/>
        <v>429423.5403845312</v>
      </c>
      <c r="N490" s="33">
        <f t="shared" si="132"/>
        <v>429564.29598145286</v>
      </c>
      <c r="O490" s="33">
        <f t="shared" si="132"/>
        <v>429705.05157837446</v>
      </c>
      <c r="P490" s="33">
        <f t="shared" ref="P490:Q490" si="133">SUM(P485:P489)</f>
        <v>429845.80717529613</v>
      </c>
      <c r="Q490" s="33">
        <f t="shared" si="133"/>
        <v>428807.62865598785</v>
      </c>
    </row>
    <row r="491" spans="1:17" x14ac:dyDescent="0.3">
      <c r="A491" s="30">
        <f t="shared" si="115"/>
        <v>474</v>
      </c>
      <c r="B491" s="14"/>
      <c r="C491" s="14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</row>
    <row r="492" spans="1:17" x14ac:dyDescent="0.3">
      <c r="A492" s="30">
        <f t="shared" si="115"/>
        <v>475</v>
      </c>
      <c r="B492" s="14" t="s">
        <v>427</v>
      </c>
      <c r="C492" s="14" t="s">
        <v>329</v>
      </c>
      <c r="D492" s="18">
        <f>+'B-10 2026'!P492</f>
        <v>7251.61355</v>
      </c>
      <c r="E492" s="18">
        <v>7251.61355</v>
      </c>
      <c r="F492" s="18">
        <v>7251.61355</v>
      </c>
      <c r="G492" s="18">
        <v>7251.61355</v>
      </c>
      <c r="H492" s="18">
        <v>7251.61355</v>
      </c>
      <c r="I492" s="18">
        <v>7251.61355</v>
      </c>
      <c r="J492" s="18">
        <v>7251.61355</v>
      </c>
      <c r="K492" s="18">
        <v>7251.61355</v>
      </c>
      <c r="L492" s="18">
        <v>7251.61355</v>
      </c>
      <c r="M492" s="18">
        <v>7251.61355</v>
      </c>
      <c r="N492" s="18">
        <v>7251.61355</v>
      </c>
      <c r="O492" s="18">
        <v>7251.61355</v>
      </c>
      <c r="P492" s="18">
        <v>7251.61355</v>
      </c>
      <c r="Q492" s="18">
        <v>7251.6135499999991</v>
      </c>
    </row>
    <row r="493" spans="1:17" x14ac:dyDescent="0.3">
      <c r="A493" s="30">
        <f t="shared" si="115"/>
        <v>476</v>
      </c>
      <c r="B493" s="14"/>
      <c r="C493" s="14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</row>
    <row r="494" spans="1:17" x14ac:dyDescent="0.3">
      <c r="A494" s="30">
        <f t="shared" si="115"/>
        <v>477</v>
      </c>
      <c r="B494" s="17" t="s">
        <v>801</v>
      </c>
      <c r="C494" s="39"/>
      <c r="D494" s="6">
        <f t="shared" ref="D494:Q494" si="134">+D483+D490</f>
        <v>9025741.3964879923</v>
      </c>
      <c r="E494" s="6">
        <f t="shared" ref="E494:O494" si="135">+E483+E490</f>
        <v>9103505.4444236811</v>
      </c>
      <c r="F494" s="6">
        <f t="shared" si="135"/>
        <v>9179766.290954601</v>
      </c>
      <c r="G494" s="6">
        <f t="shared" si="135"/>
        <v>9249648.984279016</v>
      </c>
      <c r="H494" s="6">
        <f t="shared" si="135"/>
        <v>9325765.9546119682</v>
      </c>
      <c r="I494" s="6">
        <f t="shared" si="135"/>
        <v>9400980.8247081023</v>
      </c>
      <c r="J494" s="6">
        <f t="shared" si="135"/>
        <v>9464455.7395239342</v>
      </c>
      <c r="K494" s="6">
        <f t="shared" si="135"/>
        <v>9528459.4936676566</v>
      </c>
      <c r="L494" s="6">
        <f t="shared" si="135"/>
        <v>9605668.7370339856</v>
      </c>
      <c r="M494" s="6">
        <f t="shared" si="135"/>
        <v>9676596.3646012321</v>
      </c>
      <c r="N494" s="6">
        <f t="shared" si="135"/>
        <v>9750544.1200751383</v>
      </c>
      <c r="O494" s="6">
        <f t="shared" si="135"/>
        <v>9830056.7851411663</v>
      </c>
      <c r="P494" s="6">
        <f t="shared" si="134"/>
        <v>9897041.5583463199</v>
      </c>
      <c r="Q494" s="6">
        <f t="shared" si="134"/>
        <v>9464479.3610657565</v>
      </c>
    </row>
  </sheetData>
  <autoFilter ref="A16:Q494" xr:uid="{350AFE58-5FD7-46E4-97D6-8BE74E19D959}"/>
  <mergeCells count="1">
    <mergeCell ref="E3:K4"/>
  </mergeCells>
  <printOptions horizontalCentered="1"/>
  <pageMargins left="0.5" right="0.5" top="0.75" bottom="0.5" header="0.3" footer="0.3"/>
  <pageSetup scale="52" fitToHeight="0" orientation="landscape" r:id="rId1"/>
  <headerFooter>
    <oddHeader>&amp;RDEF’s Response to OPC POD 1 (1-26)
Q7
&amp;12Page &amp;P of &amp;N</oddHeader>
    <oddFooter>&amp;L&amp;12Supporting Schedules:&amp;R&amp;12Recap Schedules: B-9
20240025-OPCPOD1-00004220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76DDE-2C5E-406B-A86F-1D6C371BBC28}">
  <sheetPr>
    <pageSetUpPr fitToPage="1"/>
  </sheetPr>
  <dimension ref="A1:Q494"/>
  <sheetViews>
    <sheetView tabSelected="1" view="pageBreakPreview" zoomScale="90" zoomScaleNormal="70" zoomScaleSheetLayoutView="90" workbookViewId="0">
      <pane xSplit="3" ySplit="16" topLeftCell="D17" activePane="bottomRight" state="frozen"/>
      <selection activeCell="B44" sqref="B44"/>
      <selection pane="topRight" activeCell="B44" sqref="B44"/>
      <selection pane="bottomLeft" activeCell="B44" sqref="B44"/>
      <selection pane="bottomRight" activeCell="B44" sqref="B44"/>
    </sheetView>
  </sheetViews>
  <sheetFormatPr defaultRowHeight="14.4" x14ac:dyDescent="0.3"/>
  <cols>
    <col min="1" max="1" width="6.88671875" customWidth="1"/>
    <col min="2" max="2" width="41.88671875" customWidth="1"/>
    <col min="3" max="3" width="43.109375" customWidth="1"/>
    <col min="4" max="14" width="10.44140625" customWidth="1"/>
    <col min="15" max="15" width="11.33203125" customWidth="1"/>
    <col min="16" max="16" width="11.6640625" customWidth="1"/>
    <col min="17" max="17" width="14" customWidth="1"/>
  </cols>
  <sheetData>
    <row r="1" spans="1:17" s="9" customFormat="1" ht="13.8" x14ac:dyDescent="0.3">
      <c r="A1" s="40" t="s">
        <v>433</v>
      </c>
      <c r="B1" s="41"/>
      <c r="C1" s="40"/>
      <c r="D1" s="40"/>
      <c r="E1" s="40"/>
      <c r="F1" s="40" t="s">
        <v>434</v>
      </c>
      <c r="G1" s="1"/>
      <c r="H1" s="1"/>
      <c r="I1" s="1"/>
      <c r="J1" s="1"/>
      <c r="K1" s="1"/>
      <c r="L1" s="19"/>
      <c r="M1" s="1"/>
      <c r="N1" s="1"/>
      <c r="O1" s="1"/>
      <c r="P1" s="1"/>
      <c r="Q1" s="1"/>
    </row>
    <row r="2" spans="1:17" s="9" customFormat="1" ht="13.8" x14ac:dyDescent="0.3">
      <c r="A2" s="42"/>
      <c r="B2" s="15"/>
      <c r="C2" s="42"/>
      <c r="D2" s="42"/>
      <c r="E2" s="42"/>
      <c r="F2" s="42"/>
      <c r="G2" s="21"/>
      <c r="H2" s="21"/>
      <c r="I2" s="21"/>
      <c r="J2" s="21"/>
      <c r="K2" s="21"/>
      <c r="L2" s="21"/>
    </row>
    <row r="3" spans="1:17" s="9" customFormat="1" ht="15" customHeight="1" x14ac:dyDescent="0.3">
      <c r="A3" s="42" t="s">
        <v>0</v>
      </c>
      <c r="B3" s="15"/>
      <c r="C3" s="42"/>
      <c r="D3" s="42"/>
      <c r="E3" s="119" t="s">
        <v>436</v>
      </c>
      <c r="F3" s="119"/>
      <c r="G3" s="119"/>
      <c r="H3" s="119"/>
      <c r="I3" s="119"/>
      <c r="J3" s="119"/>
      <c r="K3" s="119"/>
      <c r="O3" s="9" t="s">
        <v>1</v>
      </c>
    </row>
    <row r="4" spans="1:17" s="9" customFormat="1" ht="13.95" customHeight="1" x14ac:dyDescent="0.3">
      <c r="A4" s="42"/>
      <c r="B4" s="15"/>
      <c r="C4" s="42"/>
      <c r="D4" s="42"/>
      <c r="E4" s="119"/>
      <c r="F4" s="119"/>
      <c r="G4" s="119"/>
      <c r="H4" s="119"/>
      <c r="I4" s="119"/>
      <c r="J4" s="119"/>
      <c r="K4" s="119"/>
      <c r="M4" s="2"/>
      <c r="N4" s="2" t="s">
        <v>428</v>
      </c>
      <c r="O4" s="9" t="s">
        <v>2</v>
      </c>
      <c r="Q4" s="23">
        <v>46752</v>
      </c>
    </row>
    <row r="5" spans="1:17" s="9" customFormat="1" ht="13.8" x14ac:dyDescent="0.3">
      <c r="A5" s="42" t="s">
        <v>3</v>
      </c>
      <c r="B5" s="15"/>
      <c r="C5" s="42"/>
      <c r="D5" s="42"/>
      <c r="E5" s="42"/>
      <c r="F5" s="7"/>
      <c r="M5" s="2"/>
      <c r="N5" s="2" t="s">
        <v>6</v>
      </c>
      <c r="O5" s="3" t="s">
        <v>4</v>
      </c>
      <c r="Q5" s="23">
        <v>46387</v>
      </c>
    </row>
    <row r="6" spans="1:17" s="9" customFormat="1" ht="13.8" x14ac:dyDescent="0.3">
      <c r="A6" s="42"/>
      <c r="B6" s="15"/>
      <c r="C6" s="42"/>
      <c r="D6" s="42"/>
      <c r="E6" s="42"/>
      <c r="F6" s="10"/>
      <c r="G6" s="8"/>
      <c r="H6" s="8"/>
      <c r="I6" s="8"/>
      <c r="J6" s="8"/>
      <c r="K6" s="8"/>
      <c r="L6" s="7"/>
      <c r="M6" s="2"/>
      <c r="N6" s="2" t="s">
        <v>428</v>
      </c>
      <c r="O6" s="3" t="s">
        <v>5</v>
      </c>
      <c r="Q6" s="23">
        <v>46022</v>
      </c>
    </row>
    <row r="7" spans="1:17" s="9" customFormat="1" ht="13.8" x14ac:dyDescent="0.3">
      <c r="A7" s="42" t="s">
        <v>487</v>
      </c>
      <c r="B7" s="15"/>
      <c r="C7" s="42"/>
      <c r="D7" s="42"/>
      <c r="E7" s="42"/>
      <c r="F7" s="42"/>
      <c r="G7" s="8"/>
      <c r="H7" s="8"/>
      <c r="I7" s="8"/>
      <c r="J7" s="8"/>
      <c r="K7" s="8"/>
      <c r="L7" s="24"/>
      <c r="M7" s="2"/>
      <c r="N7" s="2" t="s">
        <v>428</v>
      </c>
      <c r="O7" s="3" t="s">
        <v>335</v>
      </c>
      <c r="Q7" s="23">
        <v>45657</v>
      </c>
    </row>
    <row r="8" spans="1:17" s="9" customFormat="1" ht="13.8" x14ac:dyDescent="0.3">
      <c r="B8" s="11"/>
      <c r="C8" s="25"/>
      <c r="D8" s="25"/>
      <c r="E8" s="25"/>
      <c r="F8" s="25"/>
      <c r="G8" s="25"/>
      <c r="H8" s="25"/>
      <c r="I8" s="25"/>
      <c r="J8" s="25"/>
      <c r="K8" s="25"/>
      <c r="L8" s="25"/>
      <c r="M8" s="2"/>
      <c r="N8" s="2" t="s">
        <v>428</v>
      </c>
      <c r="O8" s="3" t="s">
        <v>7</v>
      </c>
      <c r="Q8" s="23">
        <v>45291</v>
      </c>
    </row>
    <row r="9" spans="1:17" s="9" customFormat="1" ht="13.8" x14ac:dyDescent="0.3">
      <c r="B9" s="11"/>
      <c r="H9" s="7" t="s">
        <v>437</v>
      </c>
      <c r="M9" s="2"/>
      <c r="N9" s="2"/>
      <c r="Q9" s="23"/>
    </row>
    <row r="10" spans="1:17" s="9" customFormat="1" ht="13.8" x14ac:dyDescent="0.3">
      <c r="B10" s="11"/>
      <c r="C10" s="11"/>
      <c r="M10" s="4"/>
      <c r="N10" s="4"/>
      <c r="O10" s="4" t="s">
        <v>813</v>
      </c>
      <c r="Q10" s="4"/>
    </row>
    <row r="11" spans="1:17" s="9" customFormat="1" ht="13.8" x14ac:dyDescent="0.3">
      <c r="B11" s="11"/>
      <c r="C11" s="11"/>
      <c r="M11" s="4"/>
      <c r="N11" s="4"/>
      <c r="O11" s="9" t="s">
        <v>814</v>
      </c>
      <c r="Q11" s="4"/>
    </row>
    <row r="12" spans="1:17" s="9" customFormat="1" ht="13.8" x14ac:dyDescent="0.3">
      <c r="B12" s="11"/>
      <c r="L12" s="26"/>
    </row>
    <row r="13" spans="1:17" s="9" customFormat="1" ht="13.8" x14ac:dyDescent="0.3">
      <c r="A13" s="22"/>
      <c r="B13" s="12">
        <v>-1</v>
      </c>
      <c r="C13" s="12">
        <f>+B13-1</f>
        <v>-2</v>
      </c>
      <c r="D13" s="12">
        <f>C13-1</f>
        <v>-3</v>
      </c>
      <c r="E13" s="12">
        <f>+D13-1</f>
        <v>-4</v>
      </c>
      <c r="F13" s="12">
        <f t="shared" ref="F13:Q13" si="0">+E13-1</f>
        <v>-5</v>
      </c>
      <c r="G13" s="12">
        <f t="shared" si="0"/>
        <v>-6</v>
      </c>
      <c r="H13" s="12">
        <f t="shared" si="0"/>
        <v>-7</v>
      </c>
      <c r="I13" s="12">
        <f t="shared" si="0"/>
        <v>-8</v>
      </c>
      <c r="J13" s="12">
        <f t="shared" si="0"/>
        <v>-9</v>
      </c>
      <c r="K13" s="12">
        <f t="shared" si="0"/>
        <v>-10</v>
      </c>
      <c r="L13" s="12">
        <f t="shared" si="0"/>
        <v>-11</v>
      </c>
      <c r="M13" s="12">
        <f t="shared" si="0"/>
        <v>-12</v>
      </c>
      <c r="N13" s="12">
        <f t="shared" si="0"/>
        <v>-13</v>
      </c>
      <c r="O13" s="12">
        <f t="shared" si="0"/>
        <v>-14</v>
      </c>
      <c r="P13" s="12">
        <f t="shared" si="0"/>
        <v>-15</v>
      </c>
      <c r="Q13" s="12">
        <f t="shared" si="0"/>
        <v>-16</v>
      </c>
    </row>
    <row r="14" spans="1:17" s="9" customFormat="1" ht="13.8" x14ac:dyDescent="0.3">
      <c r="A14" s="11" t="s">
        <v>429</v>
      </c>
      <c r="B14" s="11" t="s">
        <v>336</v>
      </c>
      <c r="C14" s="11" t="s">
        <v>10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pans="1:17" s="9" customFormat="1" ht="13.8" x14ac:dyDescent="0.3">
      <c r="A15" s="27" t="s">
        <v>8</v>
      </c>
      <c r="B15" s="11" t="s">
        <v>9</v>
      </c>
      <c r="C15" s="11" t="s">
        <v>431</v>
      </c>
      <c r="D15" s="43" t="s">
        <v>475</v>
      </c>
      <c r="E15" s="43" t="s">
        <v>476</v>
      </c>
      <c r="F15" s="43" t="s">
        <v>477</v>
      </c>
      <c r="G15" s="43" t="s">
        <v>478</v>
      </c>
      <c r="H15" s="43" t="s">
        <v>479</v>
      </c>
      <c r="I15" s="43" t="s">
        <v>480</v>
      </c>
      <c r="J15" s="43" t="s">
        <v>481</v>
      </c>
      <c r="K15" s="43" t="s">
        <v>482</v>
      </c>
      <c r="L15" s="43" t="s">
        <v>483</v>
      </c>
      <c r="M15" s="43" t="s">
        <v>484</v>
      </c>
      <c r="N15" s="43" t="s">
        <v>485</v>
      </c>
      <c r="O15" s="43" t="s">
        <v>486</v>
      </c>
      <c r="P15" s="43" t="s">
        <v>438</v>
      </c>
      <c r="Q15" s="44" t="s">
        <v>430</v>
      </c>
    </row>
    <row r="16" spans="1:17" s="9" customFormat="1" ht="12" customHeight="1" x14ac:dyDescent="0.3">
      <c r="A16" s="28"/>
      <c r="B16" s="13"/>
      <c r="C16" s="13"/>
      <c r="D16" s="29"/>
      <c r="E16" s="29"/>
      <c r="F16" s="29"/>
      <c r="G16" s="29"/>
      <c r="H16" s="29"/>
      <c r="I16" s="29"/>
      <c r="J16" s="29"/>
      <c r="K16" s="29"/>
      <c r="L16" s="13"/>
      <c r="M16" s="13"/>
      <c r="N16" s="13"/>
      <c r="O16" s="13"/>
      <c r="P16" s="29"/>
      <c r="Q16" s="29"/>
    </row>
    <row r="17" spans="1:17" x14ac:dyDescent="0.3">
      <c r="A17" s="30">
        <v>1</v>
      </c>
      <c r="B17" s="14" t="s">
        <v>337</v>
      </c>
      <c r="C17" s="14" t="s">
        <v>274</v>
      </c>
      <c r="D17" s="18">
        <f>+'B-10 2025'!P17</f>
        <v>-5210.62</v>
      </c>
      <c r="E17" s="18">
        <v>-5210.62</v>
      </c>
      <c r="F17" s="18">
        <v>-5210.62</v>
      </c>
      <c r="G17" s="18">
        <v>-5210.62</v>
      </c>
      <c r="H17" s="18">
        <v>-5210.62</v>
      </c>
      <c r="I17" s="18">
        <v>-5210.62</v>
      </c>
      <c r="J17" s="18">
        <v>-5210.62</v>
      </c>
      <c r="K17" s="18">
        <v>-5210.62</v>
      </c>
      <c r="L17" s="18">
        <v>-5210.62</v>
      </c>
      <c r="M17" s="18">
        <v>-5210.62</v>
      </c>
      <c r="N17" s="18">
        <v>-5210.62</v>
      </c>
      <c r="O17" s="18">
        <v>-5210.62</v>
      </c>
      <c r="P17" s="18">
        <v>-5210.62</v>
      </c>
      <c r="Q17" s="18">
        <v>-5210.6200000000008</v>
      </c>
    </row>
    <row r="18" spans="1:17" x14ac:dyDescent="0.3">
      <c r="A18" s="30">
        <f>+A17+1</f>
        <v>2</v>
      </c>
      <c r="B18" s="14" t="s">
        <v>338</v>
      </c>
      <c r="C18" s="14" t="s">
        <v>280</v>
      </c>
      <c r="D18" s="18">
        <f>+'B-10 2025'!P18</f>
        <v>1713.25</v>
      </c>
      <c r="E18" s="18">
        <v>1713.25</v>
      </c>
      <c r="F18" s="18">
        <v>1713.25</v>
      </c>
      <c r="G18" s="18">
        <v>1713.25</v>
      </c>
      <c r="H18" s="18">
        <v>1713.25</v>
      </c>
      <c r="I18" s="18">
        <v>1713.25</v>
      </c>
      <c r="J18" s="18">
        <v>1713.25</v>
      </c>
      <c r="K18" s="18">
        <v>1713.25</v>
      </c>
      <c r="L18" s="18">
        <v>1713.25</v>
      </c>
      <c r="M18" s="18">
        <v>1713.25</v>
      </c>
      <c r="N18" s="18">
        <v>1713.25</v>
      </c>
      <c r="O18" s="18">
        <v>1713.25</v>
      </c>
      <c r="P18" s="18">
        <v>1713.25</v>
      </c>
      <c r="Q18" s="18">
        <v>1713.25</v>
      </c>
    </row>
    <row r="19" spans="1:17" x14ac:dyDescent="0.3">
      <c r="A19" s="30">
        <f t="shared" ref="A19:A82" si="1">+A18+1</f>
        <v>3</v>
      </c>
      <c r="B19" s="14" t="s">
        <v>339</v>
      </c>
      <c r="C19" s="15" t="s">
        <v>281</v>
      </c>
      <c r="D19" s="18">
        <f>+'B-10 2025'!P19</f>
        <v>349.159999999999</v>
      </c>
      <c r="E19" s="18">
        <v>349.159999999999</v>
      </c>
      <c r="F19" s="18">
        <v>349.159999999999</v>
      </c>
      <c r="G19" s="18">
        <v>349.159999999999</v>
      </c>
      <c r="H19" s="18">
        <v>349.159999999999</v>
      </c>
      <c r="I19" s="18">
        <v>349.159999999999</v>
      </c>
      <c r="J19" s="18">
        <v>349.159999999999</v>
      </c>
      <c r="K19" s="18">
        <v>349.159999999999</v>
      </c>
      <c r="L19" s="18">
        <v>349.159999999999</v>
      </c>
      <c r="M19" s="18">
        <v>349.159999999999</v>
      </c>
      <c r="N19" s="18">
        <v>349.159999999999</v>
      </c>
      <c r="O19" s="18">
        <v>349.159999999999</v>
      </c>
      <c r="P19" s="18">
        <v>349.159999999999</v>
      </c>
      <c r="Q19" s="18">
        <v>349.159999999999</v>
      </c>
    </row>
    <row r="20" spans="1:17" x14ac:dyDescent="0.3">
      <c r="A20" s="30">
        <f t="shared" si="1"/>
        <v>4</v>
      </c>
      <c r="B20" s="14" t="s">
        <v>340</v>
      </c>
      <c r="C20" s="15" t="s">
        <v>278</v>
      </c>
      <c r="D20" s="18">
        <f>+'B-10 2025'!P20</f>
        <v>342.86</v>
      </c>
      <c r="E20" s="18">
        <v>342.86</v>
      </c>
      <c r="F20" s="18">
        <v>342.86</v>
      </c>
      <c r="G20" s="18">
        <v>342.86</v>
      </c>
      <c r="H20" s="18">
        <v>342.86</v>
      </c>
      <c r="I20" s="18">
        <v>342.86</v>
      </c>
      <c r="J20" s="18">
        <v>342.86</v>
      </c>
      <c r="K20" s="18">
        <v>342.86</v>
      </c>
      <c r="L20" s="18">
        <v>342.86</v>
      </c>
      <c r="M20" s="18">
        <v>342.86</v>
      </c>
      <c r="N20" s="18">
        <v>342.86</v>
      </c>
      <c r="O20" s="18">
        <v>342.86</v>
      </c>
      <c r="P20" s="18">
        <v>342.86</v>
      </c>
      <c r="Q20" s="18">
        <v>342.86</v>
      </c>
    </row>
    <row r="21" spans="1:17" x14ac:dyDescent="0.3">
      <c r="A21" s="30">
        <f t="shared" si="1"/>
        <v>5</v>
      </c>
      <c r="B21" s="14" t="s">
        <v>341</v>
      </c>
      <c r="C21" s="15" t="s">
        <v>279</v>
      </c>
      <c r="D21" s="18">
        <f>+'B-10 2025'!P21</f>
        <v>28.889999999999898</v>
      </c>
      <c r="E21" s="18">
        <v>28.889999999999898</v>
      </c>
      <c r="F21" s="18">
        <v>28.889999999999898</v>
      </c>
      <c r="G21" s="18">
        <v>28.889999999999898</v>
      </c>
      <c r="H21" s="18">
        <v>28.889999999999898</v>
      </c>
      <c r="I21" s="18">
        <v>28.889999999999898</v>
      </c>
      <c r="J21" s="18">
        <v>28.889999999999898</v>
      </c>
      <c r="K21" s="18">
        <v>28.889999999999898</v>
      </c>
      <c r="L21" s="18">
        <v>28.889999999999898</v>
      </c>
      <c r="M21" s="18">
        <v>28.889999999999898</v>
      </c>
      <c r="N21" s="18">
        <v>28.889999999999898</v>
      </c>
      <c r="O21" s="18">
        <v>28.889999999999898</v>
      </c>
      <c r="P21" s="18">
        <v>28.889999999999898</v>
      </c>
      <c r="Q21" s="18">
        <v>28.88999999999989</v>
      </c>
    </row>
    <row r="22" spans="1:17" x14ac:dyDescent="0.3">
      <c r="A22" s="30">
        <f t="shared" si="1"/>
        <v>6</v>
      </c>
      <c r="B22" s="14" t="s">
        <v>750</v>
      </c>
      <c r="C22" s="14"/>
      <c r="D22" s="32">
        <f>SUM(D17:D21)</f>
        <v>-2776.4600000000009</v>
      </c>
      <c r="E22" s="32">
        <f t="shared" ref="E22:O22" si="2">SUM(E17:E21)</f>
        <v>-2776.4600000000009</v>
      </c>
      <c r="F22" s="32">
        <f t="shared" si="2"/>
        <v>-2776.4600000000009</v>
      </c>
      <c r="G22" s="32">
        <f t="shared" si="2"/>
        <v>-2776.4600000000009</v>
      </c>
      <c r="H22" s="32">
        <f t="shared" si="2"/>
        <v>-2776.4600000000009</v>
      </c>
      <c r="I22" s="32">
        <f t="shared" si="2"/>
        <v>-2776.4600000000009</v>
      </c>
      <c r="J22" s="32">
        <f t="shared" si="2"/>
        <v>-2776.4600000000009</v>
      </c>
      <c r="K22" s="32">
        <f t="shared" si="2"/>
        <v>-2776.4600000000009</v>
      </c>
      <c r="L22" s="32">
        <f t="shared" si="2"/>
        <v>-2776.4600000000009</v>
      </c>
      <c r="M22" s="32">
        <f t="shared" si="2"/>
        <v>-2776.4600000000009</v>
      </c>
      <c r="N22" s="32">
        <f t="shared" si="2"/>
        <v>-2776.4600000000009</v>
      </c>
      <c r="O22" s="32">
        <f t="shared" si="2"/>
        <v>-2776.4600000000009</v>
      </c>
      <c r="P22" s="32">
        <f>SUM(P17:P21)</f>
        <v>-2776.4600000000009</v>
      </c>
      <c r="Q22" s="32">
        <f>SUM(Q17:Q21)</f>
        <v>-2776.4600000000019</v>
      </c>
    </row>
    <row r="23" spans="1:17" x14ac:dyDescent="0.3">
      <c r="A23" s="30">
        <f t="shared" si="1"/>
        <v>7</v>
      </c>
      <c r="B23" s="14"/>
      <c r="C23" s="14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</row>
    <row r="24" spans="1:17" x14ac:dyDescent="0.3">
      <c r="A24" s="30">
        <f t="shared" si="1"/>
        <v>8</v>
      </c>
      <c r="B24" s="14" t="s">
        <v>11</v>
      </c>
      <c r="C24" s="14" t="s">
        <v>274</v>
      </c>
      <c r="D24" s="18">
        <f>+'B-10 2025'!P24</f>
        <v>54006.998123372003</v>
      </c>
      <c r="E24" s="18">
        <v>54278.614800139447</v>
      </c>
      <c r="F24" s="18">
        <v>54523.185912402005</v>
      </c>
      <c r="G24" s="18">
        <v>54711.813460159734</v>
      </c>
      <c r="H24" s="18">
        <v>54877.439443412492</v>
      </c>
      <c r="I24" s="18">
        <v>55125.775862160343</v>
      </c>
      <c r="J24" s="18">
        <v>55394.406144281027</v>
      </c>
      <c r="K24" s="18">
        <v>55622.391861896715</v>
      </c>
      <c r="L24" s="18">
        <v>55834.002015007492</v>
      </c>
      <c r="M24" s="18">
        <v>56056.527603613395</v>
      </c>
      <c r="N24" s="18">
        <v>56292.043627714374</v>
      </c>
      <c r="O24" s="18">
        <v>56534.44408731057</v>
      </c>
      <c r="P24" s="18">
        <v>56797.922536833343</v>
      </c>
      <c r="Q24" s="18">
        <v>55388.889652177146</v>
      </c>
    </row>
    <row r="25" spans="1:17" x14ac:dyDescent="0.3">
      <c r="A25" s="30">
        <f t="shared" si="1"/>
        <v>9</v>
      </c>
      <c r="B25" s="14" t="s">
        <v>12</v>
      </c>
      <c r="C25" s="14" t="s">
        <v>275</v>
      </c>
      <c r="D25" s="18">
        <f>+'B-10 2025'!P25</f>
        <v>25939.197514828833</v>
      </c>
      <c r="E25" s="18">
        <v>26149.651856880228</v>
      </c>
      <c r="F25" s="18">
        <v>26347.512679368527</v>
      </c>
      <c r="G25" s="18">
        <v>26519.470982293617</v>
      </c>
      <c r="H25" s="18">
        <v>26680.698765655718</v>
      </c>
      <c r="I25" s="18">
        <v>26879.881029454711</v>
      </c>
      <c r="J25" s="18">
        <v>27088.388025772918</v>
      </c>
      <c r="K25" s="18">
        <v>27278.038502527921</v>
      </c>
      <c r="L25" s="18">
        <v>27460.009459719931</v>
      </c>
      <c r="M25" s="18">
        <v>27646.869897348734</v>
      </c>
      <c r="N25" s="18">
        <v>27839.575815414439</v>
      </c>
      <c r="O25" s="18">
        <v>28035.31521391714</v>
      </c>
      <c r="P25" s="18">
        <v>28240.766030063882</v>
      </c>
      <c r="Q25" s="18">
        <v>27085.028905634357</v>
      </c>
    </row>
    <row r="26" spans="1:17" x14ac:dyDescent="0.3">
      <c r="A26" s="30">
        <f t="shared" si="1"/>
        <v>10</v>
      </c>
      <c r="B26" s="14" t="s">
        <v>13</v>
      </c>
      <c r="C26" s="14" t="s">
        <v>276</v>
      </c>
      <c r="D26" s="18">
        <f>+'B-10 2025'!P26</f>
        <v>103578.19169392431</v>
      </c>
      <c r="E26" s="18">
        <v>104222.7868914007</v>
      </c>
      <c r="F26" s="18">
        <v>104721.5364933761</v>
      </c>
      <c r="G26" s="18">
        <v>104918.79949985159</v>
      </c>
      <c r="H26" s="18">
        <v>104991.99791082699</v>
      </c>
      <c r="I26" s="18">
        <v>105510.4747263024</v>
      </c>
      <c r="J26" s="18">
        <v>106137.48158536869</v>
      </c>
      <c r="K26" s="18">
        <v>106545.40084893399</v>
      </c>
      <c r="L26" s="18">
        <v>106864.93651699931</v>
      </c>
      <c r="M26" s="18">
        <v>107243.07958956459</v>
      </c>
      <c r="N26" s="18">
        <v>107691.0020666299</v>
      </c>
      <c r="O26" s="18">
        <v>108175.8209481962</v>
      </c>
      <c r="P26" s="18">
        <v>108773.25551081391</v>
      </c>
      <c r="Q26" s="18">
        <v>106105.75109862987</v>
      </c>
    </row>
    <row r="27" spans="1:17" x14ac:dyDescent="0.3">
      <c r="A27" s="30">
        <f t="shared" si="1"/>
        <v>11</v>
      </c>
      <c r="B27" s="14" t="s">
        <v>14</v>
      </c>
      <c r="C27" s="14" t="s">
        <v>276</v>
      </c>
      <c r="D27" s="18">
        <f>+'B-10 2025'!P27</f>
        <v>-3457.6773101537005</v>
      </c>
      <c r="E27" s="18">
        <v>-2280.6130328389982</v>
      </c>
      <c r="F27" s="18">
        <v>-1103.5487555242983</v>
      </c>
      <c r="G27" s="18">
        <v>73.515521790299559</v>
      </c>
      <c r="H27" s="18">
        <v>1250.5797991049997</v>
      </c>
      <c r="I27" s="18">
        <v>2427.6440764197</v>
      </c>
      <c r="J27" s="18">
        <v>3604.7083537344001</v>
      </c>
      <c r="K27" s="18">
        <v>4781.7726310489998</v>
      </c>
      <c r="L27" s="18">
        <v>5958.8369083636981</v>
      </c>
      <c r="M27" s="18">
        <v>7135.9011856783982</v>
      </c>
      <c r="N27" s="18">
        <v>8312.965462993001</v>
      </c>
      <c r="O27" s="18">
        <v>9490.029740307702</v>
      </c>
      <c r="P27" s="18">
        <v>10667.094017622399</v>
      </c>
      <c r="Q27" s="18">
        <v>3604.7083537343538</v>
      </c>
    </row>
    <row r="28" spans="1:17" x14ac:dyDescent="0.3">
      <c r="A28" s="30">
        <f t="shared" si="1"/>
        <v>12</v>
      </c>
      <c r="B28" s="14" t="s">
        <v>15</v>
      </c>
      <c r="C28" s="14" t="s">
        <v>277</v>
      </c>
      <c r="D28" s="18">
        <f>+'B-10 2025'!P28</f>
        <v>-7535.9416705715903</v>
      </c>
      <c r="E28" s="18">
        <v>-7801.5285350510103</v>
      </c>
      <c r="F28" s="18">
        <v>-8082.3142238909904</v>
      </c>
      <c r="G28" s="18">
        <v>-8393.4587370915306</v>
      </c>
      <c r="H28" s="18">
        <v>-8717.6800746526314</v>
      </c>
      <c r="I28" s="18">
        <v>-8999.5182365743003</v>
      </c>
      <c r="J28" s="18">
        <v>-9271.76076557753</v>
      </c>
      <c r="K28" s="18">
        <v>-9566.3361189413299</v>
      </c>
      <c r="L28" s="18">
        <v>-9870.51229666568</v>
      </c>
      <c r="M28" s="18">
        <v>-10169.971298750599</v>
      </c>
      <c r="N28" s="18">
        <v>-10463.62412519608</v>
      </c>
      <c r="O28" s="18">
        <v>-10754.674776002121</v>
      </c>
      <c r="P28" s="18">
        <v>-11035.70786022868</v>
      </c>
      <c r="Q28" s="18">
        <v>-9281.7714399380056</v>
      </c>
    </row>
    <row r="29" spans="1:17" x14ac:dyDescent="0.3">
      <c r="A29" s="30">
        <f t="shared" si="1"/>
        <v>13</v>
      </c>
      <c r="B29" s="14" t="s">
        <v>16</v>
      </c>
      <c r="C29" s="14" t="s">
        <v>278</v>
      </c>
      <c r="D29" s="18">
        <f>+'B-10 2025'!P29</f>
        <v>14453.942237955778</v>
      </c>
      <c r="E29" s="18">
        <v>14520.360536725109</v>
      </c>
      <c r="F29" s="18">
        <v>14575.101389853951</v>
      </c>
      <c r="G29" s="18">
        <v>14605.667797342279</v>
      </c>
      <c r="H29" s="18">
        <v>14626.306759190022</v>
      </c>
      <c r="I29" s="18">
        <v>14682.73327539735</v>
      </c>
      <c r="J29" s="18">
        <v>14747.890026230261</v>
      </c>
      <c r="K29" s="18">
        <v>14795.489331422659</v>
      </c>
      <c r="L29" s="18">
        <v>14836.025190974458</v>
      </c>
      <c r="M29" s="18">
        <v>14881.300604885859</v>
      </c>
      <c r="N29" s="18">
        <v>14932.212573156661</v>
      </c>
      <c r="O29" s="18">
        <v>14986.121095786959</v>
      </c>
      <c r="P29" s="18">
        <v>15049.084558158271</v>
      </c>
      <c r="Q29" s="18">
        <v>14745.556567467662</v>
      </c>
    </row>
    <row r="30" spans="1:17" x14ac:dyDescent="0.3">
      <c r="A30" s="30">
        <f t="shared" si="1"/>
        <v>14</v>
      </c>
      <c r="B30" s="14" t="s">
        <v>17</v>
      </c>
      <c r="C30" s="14" t="s">
        <v>279</v>
      </c>
      <c r="D30" s="18">
        <f>+'B-10 2025'!P30</f>
        <v>6541.9026888186063</v>
      </c>
      <c r="E30" s="18">
        <v>6635.2867309734684</v>
      </c>
      <c r="F30" s="18">
        <v>6721.9857661878586</v>
      </c>
      <c r="G30" s="18">
        <v>6794.8707944617699</v>
      </c>
      <c r="H30" s="18">
        <v>6862.0688157952018</v>
      </c>
      <c r="I30" s="18">
        <v>6949.6628301881638</v>
      </c>
      <c r="J30" s="18">
        <v>7042.2455424737891</v>
      </c>
      <c r="K30" s="18">
        <v>7124.7882478189349</v>
      </c>
      <c r="L30" s="18">
        <v>7203.2789462236115</v>
      </c>
      <c r="M30" s="18">
        <v>7284.4516376878073</v>
      </c>
      <c r="N30" s="18">
        <v>7368.8183222115331</v>
      </c>
      <c r="O30" s="18">
        <v>7454.8729997947794</v>
      </c>
      <c r="P30" s="18">
        <v>7546.1068058118008</v>
      </c>
      <c r="Q30" s="18">
        <v>7040.7953944959481</v>
      </c>
    </row>
    <row r="31" spans="1:17" x14ac:dyDescent="0.3">
      <c r="A31" s="30">
        <f t="shared" si="1"/>
        <v>15</v>
      </c>
      <c r="B31" s="14" t="s">
        <v>751</v>
      </c>
      <c r="C31" s="14"/>
      <c r="D31" s="32">
        <f>SUM(D24:D30)</f>
        <v>193526.61327817425</v>
      </c>
      <c r="E31" s="32">
        <f t="shared" ref="E31:O31" si="3">SUM(E24:E30)</f>
        <v>195724.55924822894</v>
      </c>
      <c r="F31" s="32">
        <f t="shared" si="3"/>
        <v>197703.45926177315</v>
      </c>
      <c r="G31" s="32">
        <f t="shared" si="3"/>
        <v>199230.67931880779</v>
      </c>
      <c r="H31" s="32">
        <f t="shared" si="3"/>
        <v>200571.41141933281</v>
      </c>
      <c r="I31" s="32">
        <f t="shared" si="3"/>
        <v>202576.65356334837</v>
      </c>
      <c r="J31" s="32">
        <f t="shared" si="3"/>
        <v>204743.35891228355</v>
      </c>
      <c r="K31" s="32">
        <f t="shared" si="3"/>
        <v>206581.54530470789</v>
      </c>
      <c r="L31" s="32">
        <f t="shared" si="3"/>
        <v>208286.57674062284</v>
      </c>
      <c r="M31" s="32">
        <f t="shared" si="3"/>
        <v>210078.15922002817</v>
      </c>
      <c r="N31" s="32">
        <f t="shared" si="3"/>
        <v>211972.99374292383</v>
      </c>
      <c r="O31" s="32">
        <f t="shared" si="3"/>
        <v>213921.92930931124</v>
      </c>
      <c r="P31" s="32">
        <f t="shared" ref="P31:Q31" si="4">SUM(P24:P30)</f>
        <v>216038.52159907494</v>
      </c>
      <c r="Q31" s="32">
        <f t="shared" si="4"/>
        <v>204688.95853220133</v>
      </c>
    </row>
    <row r="32" spans="1:17" x14ac:dyDescent="0.3">
      <c r="A32" s="30">
        <f t="shared" si="1"/>
        <v>16</v>
      </c>
      <c r="B32" s="14"/>
      <c r="C32" s="14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</row>
    <row r="33" spans="1:17" x14ac:dyDescent="0.3">
      <c r="A33" s="30">
        <f t="shared" si="1"/>
        <v>17</v>
      </c>
      <c r="B33" s="14" t="s">
        <v>18</v>
      </c>
      <c r="C33" s="14" t="s">
        <v>274</v>
      </c>
      <c r="D33" s="18">
        <f>+'B-10 2025'!P33</f>
        <v>35642.812491155455</v>
      </c>
      <c r="E33" s="18">
        <v>35804.071771640025</v>
      </c>
      <c r="F33" s="18">
        <v>35964.313672660493</v>
      </c>
      <c r="G33" s="18">
        <v>36121.123194216845</v>
      </c>
      <c r="H33" s="18">
        <v>36275.908666817231</v>
      </c>
      <c r="I33" s="18">
        <v>36434.032759953523</v>
      </c>
      <c r="J33" s="18">
        <v>36596.002227215955</v>
      </c>
      <c r="K33" s="18">
        <v>36767.700030432949</v>
      </c>
      <c r="L33" s="18">
        <v>36939.341454185742</v>
      </c>
      <c r="M33" s="18">
        <v>37110.926498474626</v>
      </c>
      <c r="N33" s="18">
        <v>37282.455163299317</v>
      </c>
      <c r="O33" s="18">
        <v>37453.927448660113</v>
      </c>
      <c r="P33" s="18">
        <v>37625.34335455671</v>
      </c>
      <c r="Q33" s="18">
        <v>36616.766056405308</v>
      </c>
    </row>
    <row r="34" spans="1:17" x14ac:dyDescent="0.3">
      <c r="A34" s="30">
        <f t="shared" si="1"/>
        <v>18</v>
      </c>
      <c r="B34" s="14" t="s">
        <v>19</v>
      </c>
      <c r="C34" s="14" t="s">
        <v>275</v>
      </c>
      <c r="D34" s="18">
        <f>+'B-10 2025'!P34</f>
        <v>13901.202429291759</v>
      </c>
      <c r="E34" s="18">
        <v>13922.750756357531</v>
      </c>
      <c r="F34" s="18">
        <v>13944.019760842401</v>
      </c>
      <c r="G34" s="18">
        <v>13964.318442746271</v>
      </c>
      <c r="H34" s="18">
        <v>13984.020795070461</v>
      </c>
      <c r="I34" s="18">
        <v>14004.689824813851</v>
      </c>
      <c r="J34" s="18">
        <v>14026.358001533274</v>
      </c>
      <c r="K34" s="18">
        <v>14050.59038956435</v>
      </c>
      <c r="L34" s="18">
        <v>14074.818455014629</v>
      </c>
      <c r="M34" s="18">
        <v>14099.042197883908</v>
      </c>
      <c r="N34" s="18">
        <v>14123.261618172286</v>
      </c>
      <c r="O34" s="18">
        <v>14147.476715879764</v>
      </c>
      <c r="P34" s="18">
        <v>14171.687491006343</v>
      </c>
      <c r="Q34" s="18">
        <v>14031.86437524437</v>
      </c>
    </row>
    <row r="35" spans="1:17" x14ac:dyDescent="0.3">
      <c r="A35" s="30">
        <f t="shared" si="1"/>
        <v>19</v>
      </c>
      <c r="B35" s="14" t="s">
        <v>20</v>
      </c>
      <c r="C35" s="14" t="s">
        <v>276</v>
      </c>
      <c r="D35" s="18">
        <f>+'B-10 2025'!P35</f>
        <v>61410.130283701466</v>
      </c>
      <c r="E35" s="18">
        <v>62319.788783260592</v>
      </c>
      <c r="F35" s="18">
        <v>63225.331415745713</v>
      </c>
      <c r="G35" s="18">
        <v>64117.634181156624</v>
      </c>
      <c r="H35" s="18">
        <v>65002.593244555021</v>
      </c>
      <c r="I35" s="18">
        <v>65899.893440879212</v>
      </c>
      <c r="J35" s="18">
        <v>66813.670398237358</v>
      </c>
      <c r="K35" s="18">
        <v>67768.439026592881</v>
      </c>
      <c r="L35" s="18">
        <v>68722.722787874314</v>
      </c>
      <c r="M35" s="18">
        <v>69676.521682081744</v>
      </c>
      <c r="N35" s="18">
        <v>70629.835709214967</v>
      </c>
      <c r="O35" s="18">
        <v>71582.664869274216</v>
      </c>
      <c r="P35" s="18">
        <v>72535.009162259346</v>
      </c>
      <c r="Q35" s="18">
        <v>66900.325768064111</v>
      </c>
    </row>
    <row r="36" spans="1:17" x14ac:dyDescent="0.3">
      <c r="A36" s="30">
        <f t="shared" si="1"/>
        <v>20</v>
      </c>
      <c r="B36" s="14" t="s">
        <v>21</v>
      </c>
      <c r="C36" s="14" t="s">
        <v>276</v>
      </c>
      <c r="D36" s="18">
        <f>+'B-10 2025'!P36</f>
        <v>46671.644390610301</v>
      </c>
      <c r="E36" s="18">
        <v>47630.689202422596</v>
      </c>
      <c r="F36" s="18">
        <v>48589.734014234804</v>
      </c>
      <c r="G36" s="18">
        <v>49548.778826047004</v>
      </c>
      <c r="H36" s="18">
        <v>50507.823637859299</v>
      </c>
      <c r="I36" s="18">
        <v>51466.8684496715</v>
      </c>
      <c r="J36" s="18">
        <v>52425.9132614837</v>
      </c>
      <c r="K36" s="18">
        <v>53384.9580732959</v>
      </c>
      <c r="L36" s="18">
        <v>54376.026205742237</v>
      </c>
      <c r="M36" s="18">
        <v>55367.094338188479</v>
      </c>
      <c r="N36" s="18">
        <v>56358.162470634714</v>
      </c>
      <c r="O36" s="18">
        <v>57349.230603081051</v>
      </c>
      <c r="P36" s="18">
        <v>58340.298735527285</v>
      </c>
      <c r="Q36" s="18">
        <v>52462.863246830682</v>
      </c>
    </row>
    <row r="37" spans="1:17" x14ac:dyDescent="0.3">
      <c r="A37" s="30">
        <f t="shared" si="1"/>
        <v>21</v>
      </c>
      <c r="B37" s="14" t="s">
        <v>22</v>
      </c>
      <c r="C37" s="14" t="s">
        <v>277</v>
      </c>
      <c r="D37" s="18">
        <f>+'B-10 2025'!P37</f>
        <v>32990.517081322032</v>
      </c>
      <c r="E37" s="18">
        <v>33069.8602351683</v>
      </c>
      <c r="F37" s="18">
        <v>33148.514931304162</v>
      </c>
      <c r="G37" s="18">
        <v>33224.760169729532</v>
      </c>
      <c r="H37" s="18">
        <v>33299.54818254245</v>
      </c>
      <c r="I37" s="18">
        <v>33376.75273764498</v>
      </c>
      <c r="J37" s="18">
        <v>33456.533500941943</v>
      </c>
      <c r="K37" s="18">
        <v>33542.875698085394</v>
      </c>
      <c r="L37" s="18">
        <v>33629.214437518458</v>
      </c>
      <c r="M37" s="18">
        <v>33715.549719241113</v>
      </c>
      <c r="N37" s="18">
        <v>33801.881543253367</v>
      </c>
      <c r="O37" s="18">
        <v>33888.209909555226</v>
      </c>
      <c r="P37" s="18">
        <v>33974.534818146683</v>
      </c>
      <c r="Q37" s="18">
        <v>33470.673304957963</v>
      </c>
    </row>
    <row r="38" spans="1:17" x14ac:dyDescent="0.3">
      <c r="A38" s="30">
        <f t="shared" si="1"/>
        <v>22</v>
      </c>
      <c r="B38" s="14" t="s">
        <v>23</v>
      </c>
      <c r="C38" s="14" t="s">
        <v>278</v>
      </c>
      <c r="D38" s="18">
        <f>+'B-10 2025'!P38</f>
        <v>25064.366638478696</v>
      </c>
      <c r="E38" s="18">
        <v>25249.885129121496</v>
      </c>
      <c r="F38" s="18">
        <v>25434.683317813397</v>
      </c>
      <c r="G38" s="18">
        <v>25616.986204554196</v>
      </c>
      <c r="H38" s="18">
        <v>25797.854451608564</v>
      </c>
      <c r="I38" s="18">
        <v>25981.203396711931</v>
      </c>
      <c r="J38" s="18">
        <v>26168.037371534687</v>
      </c>
      <c r="K38" s="18">
        <v>26364.089797950142</v>
      </c>
      <c r="L38" s="18">
        <v>26560.127922414602</v>
      </c>
      <c r="M38" s="18">
        <v>26756.15174492816</v>
      </c>
      <c r="N38" s="18">
        <v>26952.161265490715</v>
      </c>
      <c r="O38" s="18">
        <v>27148.15648410227</v>
      </c>
      <c r="P38" s="18">
        <v>27344.137400762829</v>
      </c>
      <c r="Q38" s="18">
        <v>26187.526240420895</v>
      </c>
    </row>
    <row r="39" spans="1:17" x14ac:dyDescent="0.3">
      <c r="A39" s="30">
        <f t="shared" si="1"/>
        <v>23</v>
      </c>
      <c r="B39" s="14" t="s">
        <v>24</v>
      </c>
      <c r="C39" s="14" t="s">
        <v>279</v>
      </c>
      <c r="D39" s="18">
        <f>+'B-10 2025'!P39</f>
        <v>3832.0466573274553</v>
      </c>
      <c r="E39" s="18">
        <v>3888.4175350285991</v>
      </c>
      <c r="F39" s="18">
        <v>3944.6238557416527</v>
      </c>
      <c r="G39" s="18">
        <v>4000.2666194666072</v>
      </c>
      <c r="H39" s="18">
        <v>4055.6066372487194</v>
      </c>
      <c r="I39" s="18">
        <v>4111.500098042743</v>
      </c>
      <c r="J39" s="18">
        <v>4168.1397758928078</v>
      </c>
      <c r="K39" s="18">
        <v>4226.6101073470672</v>
      </c>
      <c r="L39" s="18">
        <v>4285.0738818132377</v>
      </c>
      <c r="M39" s="18">
        <v>4343.5310992913073</v>
      </c>
      <c r="N39" s="18">
        <v>4401.9817597812771</v>
      </c>
      <c r="O39" s="18">
        <v>4460.4258632831561</v>
      </c>
      <c r="P39" s="18">
        <v>4518.8634097969461</v>
      </c>
      <c r="Q39" s="18">
        <v>4172.0836384662753</v>
      </c>
    </row>
    <row r="40" spans="1:17" x14ac:dyDescent="0.3">
      <c r="A40" s="30">
        <f t="shared" si="1"/>
        <v>24</v>
      </c>
      <c r="B40" s="14" t="s">
        <v>752</v>
      </c>
      <c r="C40" s="14"/>
      <c r="D40" s="32">
        <f>SUM(D33:D39)</f>
        <v>219512.71997188716</v>
      </c>
      <c r="E40" s="32">
        <f t="shared" ref="E40:O40" si="5">SUM(E33:E39)</f>
        <v>221885.46341299912</v>
      </c>
      <c r="F40" s="32">
        <f t="shared" si="5"/>
        <v>224251.22096834259</v>
      </c>
      <c r="G40" s="32">
        <f t="shared" si="5"/>
        <v>226593.86763791705</v>
      </c>
      <c r="H40" s="32">
        <f t="shared" si="5"/>
        <v>228923.3556157017</v>
      </c>
      <c r="I40" s="32">
        <f t="shared" si="5"/>
        <v>231274.94070771776</v>
      </c>
      <c r="J40" s="32">
        <f t="shared" si="5"/>
        <v>233654.65453683972</v>
      </c>
      <c r="K40" s="32">
        <f t="shared" si="5"/>
        <v>236105.2631232687</v>
      </c>
      <c r="L40" s="32">
        <f t="shared" si="5"/>
        <v>238587.32514456322</v>
      </c>
      <c r="M40" s="32">
        <f t="shared" si="5"/>
        <v>241068.81728008934</v>
      </c>
      <c r="N40" s="32">
        <f t="shared" si="5"/>
        <v>243549.73952984664</v>
      </c>
      <c r="O40" s="32">
        <f t="shared" si="5"/>
        <v>246030.09189383584</v>
      </c>
      <c r="P40" s="32">
        <f t="shared" ref="P40:Q40" si="6">SUM(P33:P39)</f>
        <v>248509.87437205613</v>
      </c>
      <c r="Q40" s="32">
        <f t="shared" si="6"/>
        <v>233842.10263038962</v>
      </c>
    </row>
    <row r="41" spans="1:17" x14ac:dyDescent="0.3">
      <c r="A41" s="30">
        <f t="shared" si="1"/>
        <v>25</v>
      </c>
      <c r="B41" s="14"/>
      <c r="C41" s="14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</row>
    <row r="42" spans="1:17" x14ac:dyDescent="0.3">
      <c r="A42" s="30">
        <f t="shared" si="1"/>
        <v>26</v>
      </c>
      <c r="B42" s="14" t="s">
        <v>25</v>
      </c>
      <c r="C42" s="14" t="s">
        <v>274</v>
      </c>
      <c r="D42" s="18">
        <f>+'B-10 2025'!P42</f>
        <v>14638.748600059909</v>
      </c>
      <c r="E42" s="18">
        <v>14656.88739546714</v>
      </c>
      <c r="F42" s="18">
        <v>14675.024636972368</v>
      </c>
      <c r="G42" s="18">
        <v>14687.090324575698</v>
      </c>
      <c r="H42" s="18">
        <v>14691.506458277026</v>
      </c>
      <c r="I42" s="18">
        <v>14703.569038076355</v>
      </c>
      <c r="J42" s="18">
        <v>14721.700063973785</v>
      </c>
      <c r="K42" s="18">
        <v>14739.898557897859</v>
      </c>
      <c r="L42" s="18">
        <v>14758.095497919832</v>
      </c>
      <c r="M42" s="18">
        <v>14776.290884039905</v>
      </c>
      <c r="N42" s="18">
        <v>14794.484716258077</v>
      </c>
      <c r="O42" s="18">
        <v>14812.676994574151</v>
      </c>
      <c r="P42" s="18">
        <v>14830.867718988422</v>
      </c>
      <c r="Q42" s="18">
        <v>14729.756991313887</v>
      </c>
    </row>
    <row r="43" spans="1:17" x14ac:dyDescent="0.3">
      <c r="A43" s="30">
        <f t="shared" si="1"/>
        <v>27</v>
      </c>
      <c r="B43" s="14" t="s">
        <v>26</v>
      </c>
      <c r="C43" s="14" t="s">
        <v>275</v>
      </c>
      <c r="D43" s="18">
        <f>+'B-10 2025'!P43</f>
        <v>7970.9338422022074</v>
      </c>
      <c r="E43" s="18">
        <v>7998.5568070568088</v>
      </c>
      <c r="F43" s="18">
        <v>8026.1790149551007</v>
      </c>
      <c r="G43" s="18">
        <v>8049.8004658970931</v>
      </c>
      <c r="H43" s="18">
        <v>8068.381159882766</v>
      </c>
      <c r="I43" s="18">
        <v>8092.0010969121277</v>
      </c>
      <c r="J43" s="18">
        <v>8119.6202769851816</v>
      </c>
      <c r="K43" s="18">
        <v>8147.3492824705518</v>
      </c>
      <c r="L43" s="18">
        <v>8175.0775309996143</v>
      </c>
      <c r="M43" s="18">
        <v>8202.8050225723673</v>
      </c>
      <c r="N43" s="18">
        <v>8230.5317571888081</v>
      </c>
      <c r="O43" s="18">
        <v>8258.2577348489285</v>
      </c>
      <c r="P43" s="18">
        <v>8285.9829555527504</v>
      </c>
      <c r="Q43" s="18">
        <v>8125.0366882711005</v>
      </c>
    </row>
    <row r="44" spans="1:17" x14ac:dyDescent="0.3">
      <c r="A44" s="30">
        <f t="shared" si="1"/>
        <v>28</v>
      </c>
      <c r="B44" s="14" t="s">
        <v>27</v>
      </c>
      <c r="C44" s="14" t="s">
        <v>276</v>
      </c>
      <c r="D44" s="18">
        <f>+'B-10 2025'!P44</f>
        <v>6525.5304202959496</v>
      </c>
      <c r="E44" s="18">
        <v>6931.1527745940803</v>
      </c>
      <c r="F44" s="18">
        <v>7336.0509129894372</v>
      </c>
      <c r="G44" s="18">
        <v>7691.5398354820245</v>
      </c>
      <c r="H44" s="18">
        <v>7984.9635420718323</v>
      </c>
      <c r="I44" s="18">
        <v>8339.0010327588479</v>
      </c>
      <c r="J44" s="18">
        <v>8741.0023075430963</v>
      </c>
      <c r="K44" s="18">
        <v>9145.4048462459341</v>
      </c>
      <c r="L44" s="18">
        <v>9549.0831690459381</v>
      </c>
      <c r="M44" s="18">
        <v>9952.0372759432648</v>
      </c>
      <c r="N44" s="18">
        <v>10354.26716693769</v>
      </c>
      <c r="O44" s="18">
        <v>10755.772842029515</v>
      </c>
      <c r="P44" s="18">
        <v>11156.554301218441</v>
      </c>
      <c r="Q44" s="18">
        <v>8804.7969559350786</v>
      </c>
    </row>
    <row r="45" spans="1:17" x14ac:dyDescent="0.3">
      <c r="A45" s="30">
        <f t="shared" si="1"/>
        <v>29</v>
      </c>
      <c r="B45" s="14" t="s">
        <v>28</v>
      </c>
      <c r="C45" s="14" t="s">
        <v>276</v>
      </c>
      <c r="D45" s="18">
        <f>+'B-10 2025'!P45</f>
        <v>29178.725256846112</v>
      </c>
      <c r="E45" s="18">
        <v>29916.187692968731</v>
      </c>
      <c r="F45" s="18">
        <v>30653.650129091249</v>
      </c>
      <c r="G45" s="18">
        <v>31391.112565213862</v>
      </c>
      <c r="H45" s="18">
        <v>32128.575001336376</v>
      </c>
      <c r="I45" s="18">
        <v>32866.037437458894</v>
      </c>
      <c r="J45" s="18">
        <v>33603.499873581517</v>
      </c>
      <c r="K45" s="18">
        <v>34340.962309704038</v>
      </c>
      <c r="L45" s="18">
        <v>35078.424745826553</v>
      </c>
      <c r="M45" s="18">
        <v>35815.887181949169</v>
      </c>
      <c r="N45" s="18">
        <v>36553.349618071676</v>
      </c>
      <c r="O45" s="18">
        <v>37290.812054194197</v>
      </c>
      <c r="P45" s="18">
        <v>38028.274490316813</v>
      </c>
      <c r="Q45" s="18">
        <v>33603.499873581481</v>
      </c>
    </row>
    <row r="46" spans="1:17" x14ac:dyDescent="0.3">
      <c r="A46" s="30">
        <f t="shared" si="1"/>
        <v>30</v>
      </c>
      <c r="B46" s="14" t="s">
        <v>29</v>
      </c>
      <c r="C46" s="14" t="s">
        <v>277</v>
      </c>
      <c r="D46" s="18">
        <f>+'B-10 2025'!P46</f>
        <v>17693.572099370063</v>
      </c>
      <c r="E46" s="18">
        <v>17786.580081919477</v>
      </c>
      <c r="F46" s="18">
        <v>17879.569825419389</v>
      </c>
      <c r="G46" s="18">
        <v>17960.762329869802</v>
      </c>
      <c r="H46" s="18">
        <v>18027.096595270716</v>
      </c>
      <c r="I46" s="18">
        <v>18108.25262162213</v>
      </c>
      <c r="J46" s="18">
        <v>18201.169408924041</v>
      </c>
      <c r="K46" s="18">
        <v>18294.46851415723</v>
      </c>
      <c r="L46" s="18">
        <v>18387.749380341018</v>
      </c>
      <c r="M46" s="18">
        <v>18481.012007475314</v>
      </c>
      <c r="N46" s="18">
        <v>18574.256395560005</v>
      </c>
      <c r="O46" s="18">
        <v>18667.482544595292</v>
      </c>
      <c r="P46" s="18">
        <v>18760.690454580985</v>
      </c>
      <c r="Q46" s="18">
        <v>18217.127866085033</v>
      </c>
    </row>
    <row r="47" spans="1:17" x14ac:dyDescent="0.3">
      <c r="A47" s="30">
        <f t="shared" si="1"/>
        <v>31</v>
      </c>
      <c r="B47" s="14" t="s">
        <v>30</v>
      </c>
      <c r="C47" s="14" t="s">
        <v>278</v>
      </c>
      <c r="D47" s="18">
        <f>+'B-10 2025'!P47</f>
        <v>8865.0896248646295</v>
      </c>
      <c r="E47" s="18">
        <v>8923.9490443013183</v>
      </c>
      <c r="F47" s="18">
        <v>8982.7882424602376</v>
      </c>
      <c r="G47" s="18">
        <v>9035.6072193413875</v>
      </c>
      <c r="H47" s="18">
        <v>9080.8469749447486</v>
      </c>
      <c r="I47" s="18">
        <v>9133.6255092703359</v>
      </c>
      <c r="J47" s="18">
        <v>9192.3838223181483</v>
      </c>
      <c r="K47" s="18">
        <v>9251.3828539953065</v>
      </c>
      <c r="L47" s="18">
        <v>9310.3616643946862</v>
      </c>
      <c r="M47" s="18">
        <v>9369.3202535162873</v>
      </c>
      <c r="N47" s="18">
        <v>9428.2586213601171</v>
      </c>
      <c r="O47" s="18">
        <v>9487.1767679261666</v>
      </c>
      <c r="P47" s="18">
        <v>9546.0746932144466</v>
      </c>
      <c r="Q47" s="18">
        <v>9200.528099377525</v>
      </c>
    </row>
    <row r="48" spans="1:17" x14ac:dyDescent="0.3">
      <c r="A48" s="30">
        <f t="shared" si="1"/>
        <v>32</v>
      </c>
      <c r="B48" s="14" t="s">
        <v>31</v>
      </c>
      <c r="C48" s="14" t="s">
        <v>279</v>
      </c>
      <c r="D48" s="18">
        <f>+'B-10 2025'!P48</f>
        <v>1620.9623029437782</v>
      </c>
      <c r="E48" s="18">
        <v>1630.3821380355298</v>
      </c>
      <c r="F48" s="18">
        <v>1639.8011805915814</v>
      </c>
      <c r="G48" s="18">
        <v>1648.2784306119029</v>
      </c>
      <c r="H48" s="18">
        <v>1655.5688880965245</v>
      </c>
      <c r="I48" s="18">
        <v>1664.0445530454258</v>
      </c>
      <c r="J48" s="18">
        <v>1673.4604254586075</v>
      </c>
      <c r="K48" s="18">
        <v>1682.9138313105143</v>
      </c>
      <c r="L48" s="18">
        <v>1692.3664446266912</v>
      </c>
      <c r="M48" s="18">
        <v>1701.8182654071684</v>
      </c>
      <c r="N48" s="18">
        <v>1711.2692936519154</v>
      </c>
      <c r="O48" s="18">
        <v>1720.719529360962</v>
      </c>
      <c r="P48" s="18">
        <v>1730.1689725342894</v>
      </c>
      <c r="Q48" s="18">
        <v>1674.7503273596069</v>
      </c>
    </row>
    <row r="49" spans="1:17" x14ac:dyDescent="0.3">
      <c r="A49" s="30">
        <f t="shared" si="1"/>
        <v>33</v>
      </c>
      <c r="B49" s="14" t="s">
        <v>753</v>
      </c>
      <c r="C49" s="14"/>
      <c r="D49" s="32">
        <f>SUM(D42:D48)</f>
        <v>86493.562146582655</v>
      </c>
      <c r="E49" s="32">
        <f t="shared" ref="E49:O49" si="7">SUM(E42:E48)</f>
        <v>87843.695934343094</v>
      </c>
      <c r="F49" s="32">
        <f t="shared" si="7"/>
        <v>89193.063942479377</v>
      </c>
      <c r="G49" s="32">
        <f t="shared" si="7"/>
        <v>90464.191170991762</v>
      </c>
      <c r="H49" s="32">
        <f t="shared" si="7"/>
        <v>91636.938619880006</v>
      </c>
      <c r="I49" s="32">
        <f t="shared" si="7"/>
        <v>92906.531289144128</v>
      </c>
      <c r="J49" s="32">
        <f t="shared" si="7"/>
        <v>94252.836178784375</v>
      </c>
      <c r="K49" s="32">
        <f t="shared" si="7"/>
        <v>95602.380195781443</v>
      </c>
      <c r="L49" s="32">
        <f t="shared" si="7"/>
        <v>96951.158433154327</v>
      </c>
      <c r="M49" s="32">
        <f t="shared" si="7"/>
        <v>98299.170890903479</v>
      </c>
      <c r="N49" s="32">
        <f t="shared" si="7"/>
        <v>99646.417569028286</v>
      </c>
      <c r="O49" s="32">
        <f t="shared" si="7"/>
        <v>100992.89846752922</v>
      </c>
      <c r="P49" s="32">
        <f t="shared" ref="P49:Q49" si="8">SUM(P42:P48)</f>
        <v>102338.61358640615</v>
      </c>
      <c r="Q49" s="32">
        <f t="shared" si="8"/>
        <v>94355.496801923713</v>
      </c>
    </row>
    <row r="50" spans="1:17" x14ac:dyDescent="0.3">
      <c r="A50" s="30">
        <f t="shared" si="1"/>
        <v>34</v>
      </c>
      <c r="B50" s="14"/>
      <c r="C50" s="14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</row>
    <row r="51" spans="1:17" x14ac:dyDescent="0.3">
      <c r="A51" s="30">
        <f t="shared" si="1"/>
        <v>35</v>
      </c>
      <c r="B51" s="14" t="s">
        <v>32</v>
      </c>
      <c r="C51" s="14" t="s">
        <v>274</v>
      </c>
      <c r="D51" s="18">
        <f>+'B-10 2025'!P51</f>
        <v>7447.7660051326357</v>
      </c>
      <c r="E51" s="18">
        <v>7464.0247426912138</v>
      </c>
      <c r="F51" s="18">
        <v>7480.2822151223318</v>
      </c>
      <c r="G51" s="18">
        <v>7496.5384224259988</v>
      </c>
      <c r="H51" s="18">
        <v>7512.7933646022157</v>
      </c>
      <c r="I51" s="18">
        <v>7529.0470416509834</v>
      </c>
      <c r="J51" s="18">
        <v>7545.2994535723001</v>
      </c>
      <c r="K51" s="18">
        <v>7560.5796003661571</v>
      </c>
      <c r="L51" s="18">
        <v>7576.3434820325747</v>
      </c>
      <c r="M51" s="18">
        <v>7593.840469839638</v>
      </c>
      <c r="N51" s="18">
        <v>7610.9491925192615</v>
      </c>
      <c r="O51" s="18">
        <v>7620.2246500714245</v>
      </c>
      <c r="P51" s="18">
        <v>7637.8264928416193</v>
      </c>
      <c r="Q51" s="18">
        <v>7544.2703948360268</v>
      </c>
    </row>
    <row r="52" spans="1:17" x14ac:dyDescent="0.3">
      <c r="A52" s="30">
        <f t="shared" si="1"/>
        <v>36</v>
      </c>
      <c r="B52" s="14" t="s">
        <v>33</v>
      </c>
      <c r="C52" s="14" t="s">
        <v>275</v>
      </c>
      <c r="D52" s="18">
        <f>+'B-10 2025'!P52</f>
        <v>9563.1350350930752</v>
      </c>
      <c r="E52" s="18">
        <v>9499.2082173094677</v>
      </c>
      <c r="F52" s="18">
        <v>9435.2847800970594</v>
      </c>
      <c r="G52" s="18">
        <v>9371.3647234558412</v>
      </c>
      <c r="H52" s="18">
        <v>9307.4480473858239</v>
      </c>
      <c r="I52" s="18">
        <v>9243.5347518870039</v>
      </c>
      <c r="J52" s="18">
        <v>9179.6248369593886</v>
      </c>
      <c r="K52" s="18">
        <v>9114.4253026029692</v>
      </c>
      <c r="L52" s="18">
        <v>9049.8761488177424</v>
      </c>
      <c r="M52" s="18">
        <v>8981.2220811886546</v>
      </c>
      <c r="N52" s="18">
        <v>8912.0573941307703</v>
      </c>
      <c r="O52" s="18">
        <v>8832.4740876440828</v>
      </c>
      <c r="P52" s="18">
        <v>8763.5960731478626</v>
      </c>
      <c r="Q52" s="18">
        <v>9173.3270369015154</v>
      </c>
    </row>
    <row r="53" spans="1:17" x14ac:dyDescent="0.3">
      <c r="A53" s="30">
        <f t="shared" si="1"/>
        <v>37</v>
      </c>
      <c r="B53" s="14" t="s">
        <v>34</v>
      </c>
      <c r="C53" s="14" t="s">
        <v>276</v>
      </c>
      <c r="D53" s="18">
        <f>+'B-10 2025'!P53</f>
        <v>40693.927193704927</v>
      </c>
      <c r="E53" s="18">
        <v>41318.665587804157</v>
      </c>
      <c r="F53" s="18">
        <v>41943.359656208981</v>
      </c>
      <c r="G53" s="18">
        <v>42568.009398919305</v>
      </c>
      <c r="H53" s="18">
        <v>43192.614815935231</v>
      </c>
      <c r="I53" s="18">
        <v>43817.175907256657</v>
      </c>
      <c r="J53" s="18">
        <v>44441.692672883684</v>
      </c>
      <c r="K53" s="18">
        <v>45056.557112816205</v>
      </c>
      <c r="L53" s="18">
        <v>45676.181227054331</v>
      </c>
      <c r="M53" s="18">
        <v>46341.760294315929</v>
      </c>
      <c r="N53" s="18">
        <v>47003.475035883028</v>
      </c>
      <c r="O53" s="18">
        <v>47587.681451755619</v>
      </c>
      <c r="P53" s="18">
        <v>48255.909133523281</v>
      </c>
      <c r="Q53" s="18">
        <v>44453.616114466255</v>
      </c>
    </row>
    <row r="54" spans="1:17" x14ac:dyDescent="0.3">
      <c r="A54" s="30">
        <f t="shared" si="1"/>
        <v>38</v>
      </c>
      <c r="B54" s="14" t="s">
        <v>35</v>
      </c>
      <c r="C54" s="14" t="s">
        <v>276</v>
      </c>
      <c r="D54" s="18">
        <f>+'B-10 2025'!P54</f>
        <v>378.352259640395</v>
      </c>
      <c r="E54" s="18">
        <v>569.92343112541096</v>
      </c>
      <c r="F54" s="18">
        <v>761.49460261042805</v>
      </c>
      <c r="G54" s="18">
        <v>953.06577409544502</v>
      </c>
      <c r="H54" s="18">
        <v>1144.63694558046</v>
      </c>
      <c r="I54" s="18">
        <v>1336.2081170654699</v>
      </c>
      <c r="J54" s="18">
        <v>1527.77928855049</v>
      </c>
      <c r="K54" s="18">
        <v>1719.35046003551</v>
      </c>
      <c r="L54" s="18">
        <v>1910.9216315205199</v>
      </c>
      <c r="M54" s="18">
        <v>2102.4928030055398</v>
      </c>
      <c r="N54" s="18">
        <v>2294.0639744905602</v>
      </c>
      <c r="O54" s="18">
        <v>2485.6351459755701</v>
      </c>
      <c r="P54" s="18">
        <v>2677.2063174605901</v>
      </c>
      <c r="Q54" s="18">
        <v>1527.7792885504916</v>
      </c>
    </row>
    <row r="55" spans="1:17" x14ac:dyDescent="0.3">
      <c r="A55" s="30">
        <f t="shared" si="1"/>
        <v>39</v>
      </c>
      <c r="B55" s="14" t="s">
        <v>36</v>
      </c>
      <c r="C55" s="14" t="s">
        <v>277</v>
      </c>
      <c r="D55" s="18">
        <f>+'B-10 2025'!P55</f>
        <v>33638.48903694137</v>
      </c>
      <c r="E55" s="18">
        <v>33739.035247131556</v>
      </c>
      <c r="F55" s="18">
        <v>33839.581027836633</v>
      </c>
      <c r="G55" s="18">
        <v>33940.126379056521</v>
      </c>
      <c r="H55" s="18">
        <v>34040.671300791219</v>
      </c>
      <c r="I55" s="18">
        <v>34141.215793040901</v>
      </c>
      <c r="J55" s="18">
        <v>34241.759855805285</v>
      </c>
      <c r="K55" s="18">
        <v>34337.612489084677</v>
      </c>
      <c r="L55" s="18">
        <v>34435.809692878771</v>
      </c>
      <c r="M55" s="18">
        <v>34543.707390287411</v>
      </c>
      <c r="N55" s="18">
        <v>34649.739658210863</v>
      </c>
      <c r="O55" s="18">
        <v>34717.948496649122</v>
      </c>
      <c r="P55" s="18">
        <v>34826.449634626624</v>
      </c>
      <c r="Q55" s="18">
        <v>34237.857384795454</v>
      </c>
    </row>
    <row r="56" spans="1:17" x14ac:dyDescent="0.3">
      <c r="A56" s="30">
        <f t="shared" si="1"/>
        <v>40</v>
      </c>
      <c r="B56" s="14" t="s">
        <v>37</v>
      </c>
      <c r="C56" s="14" t="s">
        <v>278</v>
      </c>
      <c r="D56" s="18">
        <f>+'B-10 2025'!P56</f>
        <v>15647.624895322186</v>
      </c>
      <c r="E56" s="18">
        <v>15683.518648249044</v>
      </c>
      <c r="F56" s="18">
        <v>15719.410516555005</v>
      </c>
      <c r="G56" s="18">
        <v>15755.300500239962</v>
      </c>
      <c r="H56" s="18">
        <v>15791.188599304021</v>
      </c>
      <c r="I56" s="18">
        <v>15827.07481374718</v>
      </c>
      <c r="J56" s="18">
        <v>15862.95914356944</v>
      </c>
      <c r="K56" s="18">
        <v>15896.836588770797</v>
      </c>
      <c r="L56" s="18">
        <v>15931.714149351257</v>
      </c>
      <c r="M56" s="18">
        <v>15970.288309749769</v>
      </c>
      <c r="N56" s="18">
        <v>16008.063585527481</v>
      </c>
      <c r="O56" s="18">
        <v>16029.668976684194</v>
      </c>
      <c r="P56" s="18">
        <v>16068.469694412997</v>
      </c>
      <c r="Q56" s="18">
        <v>15860.932186267948</v>
      </c>
    </row>
    <row r="57" spans="1:17" x14ac:dyDescent="0.3">
      <c r="A57" s="30">
        <f t="shared" si="1"/>
        <v>41</v>
      </c>
      <c r="B57" s="14" t="s">
        <v>38</v>
      </c>
      <c r="C57" s="14" t="s">
        <v>279</v>
      </c>
      <c r="D57" s="18">
        <f>+'B-10 2025'!P57</f>
        <v>1082.6835316403799</v>
      </c>
      <c r="E57" s="18">
        <v>1089.0713939006869</v>
      </c>
      <c r="F57" s="18">
        <v>1095.4571166768735</v>
      </c>
      <c r="G57" s="18">
        <v>1101.8406999689303</v>
      </c>
      <c r="H57" s="18">
        <v>1108.2221437768574</v>
      </c>
      <c r="I57" s="18">
        <v>1114.6014481006541</v>
      </c>
      <c r="J57" s="18">
        <v>1120.978612940331</v>
      </c>
      <c r="K57" s="18">
        <v>1127.1915610834583</v>
      </c>
      <c r="L57" s="18">
        <v>1133.5033697424553</v>
      </c>
      <c r="M57" s="18">
        <v>1140.3920797737489</v>
      </c>
      <c r="N57" s="18">
        <v>1147.1986503209127</v>
      </c>
      <c r="O57" s="18">
        <v>1152.3840813839465</v>
      </c>
      <c r="P57" s="18">
        <v>1159.3010283562428</v>
      </c>
      <c r="Q57" s="18">
        <v>1120.9865936665753</v>
      </c>
    </row>
    <row r="58" spans="1:17" x14ac:dyDescent="0.3">
      <c r="A58" s="30">
        <f t="shared" si="1"/>
        <v>42</v>
      </c>
      <c r="B58" s="14" t="s">
        <v>754</v>
      </c>
      <c r="C58" s="14"/>
      <c r="D58" s="32">
        <f>SUM(D51:D57)</f>
        <v>108451.97795747496</v>
      </c>
      <c r="E58" s="32">
        <f t="shared" ref="E58:O58" si="9">SUM(E51:E57)</f>
        <v>109363.44726821153</v>
      </c>
      <c r="F58" s="32">
        <f t="shared" si="9"/>
        <v>110274.86991510731</v>
      </c>
      <c r="G58" s="32">
        <f t="shared" si="9"/>
        <v>111186.24589816201</v>
      </c>
      <c r="H58" s="32">
        <f t="shared" si="9"/>
        <v>112097.57521737584</v>
      </c>
      <c r="I58" s="32">
        <f t="shared" si="9"/>
        <v>113008.85787274886</v>
      </c>
      <c r="J58" s="32">
        <f t="shared" si="9"/>
        <v>113920.09386428093</v>
      </c>
      <c r="K58" s="32">
        <f t="shared" si="9"/>
        <v>114812.55311475976</v>
      </c>
      <c r="L58" s="32">
        <f t="shared" si="9"/>
        <v>115714.34970139764</v>
      </c>
      <c r="M58" s="32">
        <f t="shared" si="9"/>
        <v>116673.70342816069</v>
      </c>
      <c r="N58" s="32">
        <f t="shared" si="9"/>
        <v>117625.54749108288</v>
      </c>
      <c r="O58" s="32">
        <f t="shared" si="9"/>
        <v>118426.01689016396</v>
      </c>
      <c r="P58" s="32">
        <f t="shared" ref="P58:Q58" si="10">SUM(P51:P57)</f>
        <v>119388.75837436922</v>
      </c>
      <c r="Q58" s="32">
        <f t="shared" si="10"/>
        <v>113918.76899948427</v>
      </c>
    </row>
    <row r="59" spans="1:17" x14ac:dyDescent="0.3">
      <c r="A59" s="30">
        <f t="shared" si="1"/>
        <v>43</v>
      </c>
      <c r="B59" s="14"/>
      <c r="C59" s="14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x14ac:dyDescent="0.3">
      <c r="A60" s="30">
        <f t="shared" si="1"/>
        <v>44</v>
      </c>
      <c r="B60" s="14" t="s">
        <v>39</v>
      </c>
      <c r="C60" s="14" t="s">
        <v>274</v>
      </c>
      <c r="D60" s="18">
        <f>+'B-10 2025'!P60</f>
        <v>8166.2778787849502</v>
      </c>
      <c r="E60" s="18">
        <v>8190.9491959993975</v>
      </c>
      <c r="F60" s="18">
        <v>8215.6172772922964</v>
      </c>
      <c r="G60" s="18">
        <v>8239.8721226636153</v>
      </c>
      <c r="H60" s="18">
        <v>8263.7547321133625</v>
      </c>
      <c r="I60" s="18">
        <v>8287.1831056415413</v>
      </c>
      <c r="J60" s="18">
        <v>8310.7862432481616</v>
      </c>
      <c r="K60" s="18">
        <v>8334.386144933198</v>
      </c>
      <c r="L60" s="18">
        <v>8356.5468106966764</v>
      </c>
      <c r="M60" s="18">
        <v>8381.1922405385867</v>
      </c>
      <c r="N60" s="18">
        <v>8405.8344344589223</v>
      </c>
      <c r="O60" s="18">
        <v>8429.4483924577016</v>
      </c>
      <c r="P60" s="18">
        <v>8454.0841145349004</v>
      </c>
      <c r="Q60" s="18">
        <v>8310.4563610279474</v>
      </c>
    </row>
    <row r="61" spans="1:17" x14ac:dyDescent="0.3">
      <c r="A61" s="30">
        <f t="shared" si="1"/>
        <v>45</v>
      </c>
      <c r="B61" s="14" t="s">
        <v>40</v>
      </c>
      <c r="C61" s="14" t="s">
        <v>275</v>
      </c>
      <c r="D61" s="18">
        <f>+'B-10 2025'!P61</f>
        <v>4562.1287460048125</v>
      </c>
      <c r="E61" s="18">
        <v>4576.808894805823</v>
      </c>
      <c r="F61" s="18">
        <v>4591.4869708980841</v>
      </c>
      <c r="G61" s="18">
        <v>4605.9339742816155</v>
      </c>
      <c r="H61" s="18">
        <v>4620.1729049564165</v>
      </c>
      <c r="I61" s="18">
        <v>4634.1587629224678</v>
      </c>
      <c r="J61" s="18">
        <v>4648.241548179778</v>
      </c>
      <c r="K61" s="18">
        <v>4662.3222607283606</v>
      </c>
      <c r="L61" s="18">
        <v>4675.6009005682008</v>
      </c>
      <c r="M61" s="18">
        <v>4690.2644676993013</v>
      </c>
      <c r="N61" s="18">
        <v>4704.9259621216734</v>
      </c>
      <c r="O61" s="18">
        <v>4719.0133838352931</v>
      </c>
      <c r="P61" s="18">
        <v>4733.6707328401853</v>
      </c>
      <c r="Q61" s="18">
        <v>4648.0561161416927</v>
      </c>
    </row>
    <row r="62" spans="1:17" x14ac:dyDescent="0.3">
      <c r="A62" s="30">
        <f t="shared" si="1"/>
        <v>46</v>
      </c>
      <c r="B62" s="14" t="s">
        <v>41</v>
      </c>
      <c r="C62" s="14" t="s">
        <v>276</v>
      </c>
      <c r="D62" s="18">
        <f>+'B-10 2025'!P62</f>
        <v>48416.782921016311</v>
      </c>
      <c r="E62" s="18">
        <v>48880.124237042946</v>
      </c>
      <c r="F62" s="18">
        <v>49343.19684873629</v>
      </c>
      <c r="G62" s="18">
        <v>49801.850756096341</v>
      </c>
      <c r="H62" s="18">
        <v>50256.500959122975</v>
      </c>
      <c r="I62" s="18">
        <v>50706.31845781632</v>
      </c>
      <c r="J62" s="18">
        <v>51157.670252176358</v>
      </c>
      <c r="K62" s="18">
        <v>51608.754342203014</v>
      </c>
      <c r="L62" s="18">
        <v>52045.045727896359</v>
      </c>
      <c r="M62" s="18">
        <v>52506.237409256391</v>
      </c>
      <c r="N62" s="18">
        <v>52967.160386283031</v>
      </c>
      <c r="O62" s="18">
        <v>53417.440658976368</v>
      </c>
      <c r="P62" s="18">
        <v>53877.826227336416</v>
      </c>
      <c r="Q62" s="18">
        <v>51152.685321843011</v>
      </c>
    </row>
    <row r="63" spans="1:17" x14ac:dyDescent="0.3">
      <c r="A63" s="30">
        <f t="shared" si="1"/>
        <v>47</v>
      </c>
      <c r="B63" s="14" t="s">
        <v>42</v>
      </c>
      <c r="C63" s="14" t="s">
        <v>276</v>
      </c>
      <c r="D63" s="18">
        <f>+'B-10 2025'!P63</f>
        <v>16430.964591435892</v>
      </c>
      <c r="E63" s="18">
        <v>17027.168770870729</v>
      </c>
      <c r="F63" s="18">
        <v>17623.372950305558</v>
      </c>
      <c r="G63" s="18">
        <v>18219.577129740392</v>
      </c>
      <c r="H63" s="18">
        <v>18815.781309175232</v>
      </c>
      <c r="I63" s="18">
        <v>19411.985488610058</v>
      </c>
      <c r="J63" s="18">
        <v>20008.189668044892</v>
      </c>
      <c r="K63" s="18">
        <v>20604.393847479732</v>
      </c>
      <c r="L63" s="18">
        <v>21200.598026914558</v>
      </c>
      <c r="M63" s="18">
        <v>21796.802206349392</v>
      </c>
      <c r="N63" s="18">
        <v>22393.006385784232</v>
      </c>
      <c r="O63" s="18">
        <v>22989.210565219058</v>
      </c>
      <c r="P63" s="18">
        <v>23585.414744653994</v>
      </c>
      <c r="Q63" s="18">
        <v>20008.189668044899</v>
      </c>
    </row>
    <row r="64" spans="1:17" x14ac:dyDescent="0.3">
      <c r="A64" s="30">
        <f t="shared" si="1"/>
        <v>48</v>
      </c>
      <c r="B64" s="14" t="s">
        <v>43</v>
      </c>
      <c r="C64" s="14" t="s">
        <v>277</v>
      </c>
      <c r="D64" s="18">
        <f>+'B-10 2025'!P64</f>
        <v>20664.062015147811</v>
      </c>
      <c r="E64" s="18">
        <v>20785.353370161545</v>
      </c>
      <c r="F64" s="18">
        <v>20906.644725175276</v>
      </c>
      <c r="G64" s="18">
        <v>21026.546080189011</v>
      </c>
      <c r="H64" s="18">
        <v>21145.196435202739</v>
      </c>
      <c r="I64" s="18">
        <v>21262.318790216475</v>
      </c>
      <c r="J64" s="18">
        <v>21380.045145230211</v>
      </c>
      <c r="K64" s="18">
        <v>21497.771500243944</v>
      </c>
      <c r="L64" s="18">
        <v>21610.633855257678</v>
      </c>
      <c r="M64" s="18">
        <v>21731.925210271409</v>
      </c>
      <c r="N64" s="18">
        <v>21853.216565285144</v>
      </c>
      <c r="O64" s="18">
        <v>21971.03392029888</v>
      </c>
      <c r="P64" s="18">
        <v>22092.325275312611</v>
      </c>
      <c r="Q64" s="18">
        <v>21379.005606768671</v>
      </c>
    </row>
    <row r="65" spans="1:17" x14ac:dyDescent="0.3">
      <c r="A65" s="30">
        <f t="shared" si="1"/>
        <v>49</v>
      </c>
      <c r="B65" s="14" t="s">
        <v>44</v>
      </c>
      <c r="C65" s="14" t="s">
        <v>278</v>
      </c>
      <c r="D65" s="18">
        <f>+'B-10 2025'!P65</f>
        <v>13621.664773927823</v>
      </c>
      <c r="E65" s="18">
        <v>13683.455985035247</v>
      </c>
      <c r="F65" s="18">
        <v>13745.246694239067</v>
      </c>
      <c r="G65" s="18">
        <v>13806.248901539291</v>
      </c>
      <c r="H65" s="18">
        <v>13866.542606935915</v>
      </c>
      <c r="I65" s="18">
        <v>13925.968810428936</v>
      </c>
      <c r="J65" s="18">
        <v>13985.737512018361</v>
      </c>
      <c r="K65" s="18">
        <v>14045.505711704183</v>
      </c>
      <c r="L65" s="18">
        <v>14102.517409486507</v>
      </c>
      <c r="M65" s="18">
        <v>14164.304605365129</v>
      </c>
      <c r="N65" s="18">
        <v>14226.091299340253</v>
      </c>
      <c r="O65" s="18">
        <v>14285.908491411676</v>
      </c>
      <c r="P65" s="18">
        <v>14347.694181579496</v>
      </c>
      <c r="Q65" s="18">
        <v>13985.145152539375</v>
      </c>
    </row>
    <row r="66" spans="1:17" x14ac:dyDescent="0.3">
      <c r="A66" s="30">
        <f t="shared" si="1"/>
        <v>50</v>
      </c>
      <c r="B66" s="14" t="s">
        <v>45</v>
      </c>
      <c r="C66" s="14" t="s">
        <v>279</v>
      </c>
      <c r="D66" s="18">
        <f>+'B-10 2025'!P66</f>
        <v>2515.6148701916832</v>
      </c>
      <c r="E66" s="18">
        <v>2518.716933040952</v>
      </c>
      <c r="F66" s="18">
        <v>2521.7580973187905</v>
      </c>
      <c r="G66" s="18">
        <v>2524.4763630251996</v>
      </c>
      <c r="H66" s="18">
        <v>2526.8987301601787</v>
      </c>
      <c r="I66" s="18">
        <v>2528.9721987237276</v>
      </c>
      <c r="J66" s="18">
        <v>2531.0987687158463</v>
      </c>
      <c r="K66" s="18">
        <v>2533.1644401365452</v>
      </c>
      <c r="L66" s="18">
        <v>2534.2542129858048</v>
      </c>
      <c r="M66" s="18">
        <v>2536.8690872636435</v>
      </c>
      <c r="N66" s="18">
        <v>2539.4230629700523</v>
      </c>
      <c r="O66" s="18">
        <v>2541.2621401050314</v>
      </c>
      <c r="P66" s="18">
        <v>2543.6943186685808</v>
      </c>
      <c r="Q66" s="18">
        <v>2530.4771710235409</v>
      </c>
    </row>
    <row r="67" spans="1:17" x14ac:dyDescent="0.3">
      <c r="A67" s="30">
        <f t="shared" si="1"/>
        <v>51</v>
      </c>
      <c r="B67" s="14" t="s">
        <v>755</v>
      </c>
      <c r="C67" s="14"/>
      <c r="D67" s="32">
        <f>SUM(D60:D66)</f>
        <v>114377.49579650929</v>
      </c>
      <c r="E67" s="32">
        <f t="shared" ref="E67:O67" si="11">SUM(E60:E66)</f>
        <v>115662.57738695665</v>
      </c>
      <c r="F67" s="32">
        <f t="shared" si="11"/>
        <v>116947.32356396536</v>
      </c>
      <c r="G67" s="32">
        <f t="shared" si="11"/>
        <v>118224.50532753547</v>
      </c>
      <c r="H67" s="32">
        <f t="shared" si="11"/>
        <v>119494.84767766681</v>
      </c>
      <c r="I67" s="32">
        <f t="shared" si="11"/>
        <v>120756.90561435954</v>
      </c>
      <c r="J67" s="32">
        <f t="shared" si="11"/>
        <v>122021.76913761359</v>
      </c>
      <c r="K67" s="32">
        <f t="shared" si="11"/>
        <v>123286.29824742897</v>
      </c>
      <c r="L67" s="32">
        <f t="shared" si="11"/>
        <v>124525.19694380579</v>
      </c>
      <c r="M67" s="32">
        <f t="shared" si="11"/>
        <v>125807.59522674384</v>
      </c>
      <c r="N67" s="32">
        <f t="shared" si="11"/>
        <v>127089.65809624331</v>
      </c>
      <c r="O67" s="32">
        <f t="shared" si="11"/>
        <v>128353.31755230403</v>
      </c>
      <c r="P67" s="32">
        <f t="shared" ref="P67:Q67" si="12">SUM(P60:P66)</f>
        <v>129634.70959492619</v>
      </c>
      <c r="Q67" s="32">
        <f t="shared" si="12"/>
        <v>122014.01539738913</v>
      </c>
    </row>
    <row r="68" spans="1:17" x14ac:dyDescent="0.3">
      <c r="A68" s="30">
        <f t="shared" si="1"/>
        <v>52</v>
      </c>
      <c r="B68" s="14"/>
      <c r="C68" s="14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</row>
    <row r="69" spans="1:17" x14ac:dyDescent="0.3">
      <c r="A69" s="30">
        <f t="shared" si="1"/>
        <v>53</v>
      </c>
      <c r="B69" s="14" t="s">
        <v>46</v>
      </c>
      <c r="C69" s="14" t="s">
        <v>275</v>
      </c>
      <c r="D69" s="18">
        <f>+'B-10 2025'!P69</f>
        <v>1023.8799999999999</v>
      </c>
      <c r="E69" s="18">
        <v>1023.6099999999999</v>
      </c>
      <c r="F69" s="18">
        <v>1023.3399999999999</v>
      </c>
      <c r="G69" s="18">
        <v>1023.0699999999999</v>
      </c>
      <c r="H69" s="18">
        <v>1022.7999999999998</v>
      </c>
      <c r="I69" s="18">
        <v>1022.5299999999999</v>
      </c>
      <c r="J69" s="18">
        <v>1022.2599999999999</v>
      </c>
      <c r="K69" s="18">
        <v>1021.9899999999999</v>
      </c>
      <c r="L69" s="18">
        <v>1021.7199999999999</v>
      </c>
      <c r="M69" s="18">
        <v>1021.4499999999999</v>
      </c>
      <c r="N69" s="18">
        <v>1021.1799999999998</v>
      </c>
      <c r="O69" s="18">
        <v>1020.9099999999999</v>
      </c>
      <c r="P69" s="18">
        <v>1020.6399999999999</v>
      </c>
      <c r="Q69" s="18">
        <v>1022.26</v>
      </c>
    </row>
    <row r="70" spans="1:17" x14ac:dyDescent="0.3">
      <c r="A70" s="30">
        <f t="shared" si="1"/>
        <v>54</v>
      </c>
      <c r="B70" s="14"/>
      <c r="C70" s="14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</row>
    <row r="71" spans="1:17" x14ac:dyDescent="0.3">
      <c r="A71" s="30">
        <f t="shared" si="1"/>
        <v>55</v>
      </c>
      <c r="B71" s="14" t="s">
        <v>47</v>
      </c>
      <c r="C71" s="14" t="s">
        <v>274</v>
      </c>
      <c r="D71" s="18">
        <f>+'B-10 2025'!P71</f>
        <v>106998.71975183426</v>
      </c>
      <c r="E71" s="18">
        <v>107283.00137158221</v>
      </c>
      <c r="F71" s="18">
        <v>107566.12632262903</v>
      </c>
      <c r="G71" s="18">
        <v>107849.08460497488</v>
      </c>
      <c r="H71" s="18">
        <v>108130.17332542303</v>
      </c>
      <c r="I71" s="18">
        <v>108410.60037717018</v>
      </c>
      <c r="J71" s="18">
        <v>108693.43676021633</v>
      </c>
      <c r="K71" s="18">
        <v>108978.01499640421</v>
      </c>
      <c r="L71" s="18">
        <v>109263.13326099803</v>
      </c>
      <c r="M71" s="18">
        <v>109548.60585689094</v>
      </c>
      <c r="N71" s="18">
        <v>109834.10948906677</v>
      </c>
      <c r="O71" s="18">
        <v>110119.29445254065</v>
      </c>
      <c r="P71" s="18">
        <v>110405.67643041481</v>
      </c>
      <c r="Q71" s="18">
        <v>108698.45976924195</v>
      </c>
    </row>
    <row r="72" spans="1:17" x14ac:dyDescent="0.3">
      <c r="A72" s="30">
        <f t="shared" si="1"/>
        <v>56</v>
      </c>
      <c r="B72" s="14" t="s">
        <v>48</v>
      </c>
      <c r="C72" s="14" t="s">
        <v>275</v>
      </c>
      <c r="D72" s="18">
        <f>+'B-10 2025'!P72</f>
        <v>19539.076138480745</v>
      </c>
      <c r="E72" s="18">
        <v>20118.736680578579</v>
      </c>
      <c r="F72" s="18">
        <v>20696.085563370467</v>
      </c>
      <c r="G72" s="18">
        <v>21273.12378685662</v>
      </c>
      <c r="H72" s="18">
        <v>21846.430740613454</v>
      </c>
      <c r="I72" s="18">
        <v>22418.426035064436</v>
      </c>
      <c r="J72" s="18">
        <v>22995.312670209591</v>
      </c>
      <c r="K72" s="18">
        <v>23580.098090356616</v>
      </c>
      <c r="L72" s="18">
        <v>24166.007236206897</v>
      </c>
      <c r="M72" s="18">
        <v>24752.655722751231</v>
      </c>
      <c r="N72" s="18">
        <v>25339.417338759951</v>
      </c>
      <c r="O72" s="18">
        <v>25925.56129546283</v>
      </c>
      <c r="P72" s="18">
        <v>26514.477604249038</v>
      </c>
      <c r="Q72" s="18">
        <v>23012.723761766192</v>
      </c>
    </row>
    <row r="73" spans="1:17" x14ac:dyDescent="0.3">
      <c r="A73" s="30">
        <f t="shared" si="1"/>
        <v>57</v>
      </c>
      <c r="B73" s="14" t="s">
        <v>49</v>
      </c>
      <c r="C73" s="14" t="s">
        <v>276</v>
      </c>
      <c r="D73" s="18">
        <f>+'B-10 2025'!P73</f>
        <v>62647.110937664496</v>
      </c>
      <c r="E73" s="18">
        <v>64637.627847951742</v>
      </c>
      <c r="F73" s="18">
        <v>66621.048911826278</v>
      </c>
      <c r="G73" s="18">
        <v>68603.458129288105</v>
      </c>
      <c r="H73" s="18">
        <v>70574.493229058455</v>
      </c>
      <c r="I73" s="18">
        <v>72541.474482416001</v>
      </c>
      <c r="J73" s="18">
        <v>74523.258889360877</v>
      </c>
      <c r="K73" s="18">
        <v>76517.459122552173</v>
      </c>
      <c r="L73" s="18">
        <v>78515.026857989971</v>
      </c>
      <c r="M73" s="18">
        <v>80514.774747015006</v>
      </c>
      <c r="N73" s="18">
        <v>82514.855694876765</v>
      </c>
      <c r="O73" s="18">
        <v>84512.989796325826</v>
      </c>
      <c r="P73" s="18">
        <v>86519.152531043888</v>
      </c>
      <c r="Q73" s="18">
        <v>74557.133167489956</v>
      </c>
    </row>
    <row r="74" spans="1:17" x14ac:dyDescent="0.3">
      <c r="A74" s="30">
        <f t="shared" si="1"/>
        <v>58</v>
      </c>
      <c r="B74" s="14" t="s">
        <v>50</v>
      </c>
      <c r="C74" s="14" t="s">
        <v>276</v>
      </c>
      <c r="D74" s="18">
        <f>+'B-10 2025'!P74</f>
        <v>17170.023971352279</v>
      </c>
      <c r="E74" s="18">
        <v>18606.51725009194</v>
      </c>
      <c r="F74" s="18">
        <v>20043.010528831528</v>
      </c>
      <c r="G74" s="18">
        <v>21479.503807571204</v>
      </c>
      <c r="H74" s="18">
        <v>22915.997086310872</v>
      </c>
      <c r="I74" s="18">
        <v>24352.490365050449</v>
      </c>
      <c r="J74" s="18">
        <v>25788.983643790132</v>
      </c>
      <c r="K74" s="18">
        <v>27225.476922529699</v>
      </c>
      <c r="L74" s="18">
        <v>28661.970201269494</v>
      </c>
      <c r="M74" s="18">
        <v>30098.46348000905</v>
      </c>
      <c r="N74" s="18">
        <v>31534.956758748634</v>
      </c>
      <c r="O74" s="18">
        <v>32971.450037488314</v>
      </c>
      <c r="P74" s="18">
        <v>-15877.656329272404</v>
      </c>
      <c r="Q74" s="18">
        <v>21920.86059413624</v>
      </c>
    </row>
    <row r="75" spans="1:17" x14ac:dyDescent="0.3">
      <c r="A75" s="30">
        <f t="shared" si="1"/>
        <v>59</v>
      </c>
      <c r="B75" s="14" t="s">
        <v>51</v>
      </c>
      <c r="C75" s="14" t="s">
        <v>277</v>
      </c>
      <c r="D75" s="18">
        <f>+'B-10 2025'!P75</f>
        <v>15588.587666502421</v>
      </c>
      <c r="E75" s="18">
        <v>15600.653730638589</v>
      </c>
      <c r="F75" s="18">
        <v>15612.49184733417</v>
      </c>
      <c r="G75" s="18">
        <v>15624.248016589139</v>
      </c>
      <c r="H75" s="18">
        <v>15635.670515766378</v>
      </c>
      <c r="I75" s="18">
        <v>15646.938067502997</v>
      </c>
      <c r="J75" s="18">
        <v>15658.504671799034</v>
      </c>
      <c r="K75" s="18">
        <v>15670.275951458942</v>
      </c>
      <c r="L75" s="18">
        <v>15682.069754703469</v>
      </c>
      <c r="M75" s="18">
        <v>15693.858610507414</v>
      </c>
      <c r="N75" s="18">
        <v>15705.595179259935</v>
      </c>
      <c r="O75" s="18">
        <v>15717.227800571867</v>
      </c>
      <c r="P75" s="18">
        <v>15728.982986938461</v>
      </c>
      <c r="Q75" s="18">
        <v>15658.854215351756</v>
      </c>
    </row>
    <row r="76" spans="1:17" x14ac:dyDescent="0.3">
      <c r="A76" s="30">
        <f t="shared" si="1"/>
        <v>60</v>
      </c>
      <c r="B76" s="14" t="s">
        <v>52</v>
      </c>
      <c r="C76" s="14" t="s">
        <v>278</v>
      </c>
      <c r="D76" s="18">
        <f>+'B-10 2025'!P76</f>
        <v>33687.303137942959</v>
      </c>
      <c r="E76" s="18">
        <v>33981.45595292205</v>
      </c>
      <c r="F76" s="18">
        <v>34274.394033763871</v>
      </c>
      <c r="G76" s="18">
        <v>34567.170380468444</v>
      </c>
      <c r="H76" s="18">
        <v>34857.98017997446</v>
      </c>
      <c r="I76" s="18">
        <v>35148.102245343231</v>
      </c>
      <c r="J76" s="18">
        <v>35440.799576574638</v>
      </c>
      <c r="K76" s="18">
        <v>35735.435008089407</v>
      </c>
      <c r="L76" s="18">
        <v>36030.660894473498</v>
      </c>
      <c r="M76" s="18">
        <v>36326.278046720341</v>
      </c>
      <c r="N76" s="18">
        <v>36621.950848563152</v>
      </c>
      <c r="O76" s="18">
        <v>36917.299916268676</v>
      </c>
      <c r="P76" s="18">
        <v>37213.969752456382</v>
      </c>
      <c r="Q76" s="18">
        <v>35446.369228735464</v>
      </c>
    </row>
    <row r="77" spans="1:17" x14ac:dyDescent="0.3">
      <c r="A77" s="30">
        <f t="shared" si="1"/>
        <v>61</v>
      </c>
      <c r="B77" s="14" t="s">
        <v>53</v>
      </c>
      <c r="C77" s="14" t="s">
        <v>279</v>
      </c>
      <c r="D77" s="18">
        <f>+'B-10 2025'!P77</f>
        <v>6470.6638180591808</v>
      </c>
      <c r="E77" s="18">
        <v>6485.4114458837239</v>
      </c>
      <c r="F77" s="18">
        <v>6500.091869708267</v>
      </c>
      <c r="G77" s="18">
        <v>6514.7560895328088</v>
      </c>
      <c r="H77" s="18">
        <v>6529.3172877969955</v>
      </c>
      <c r="I77" s="18">
        <v>6543.8372820611812</v>
      </c>
      <c r="J77" s="18">
        <v>6558.4750723253665</v>
      </c>
      <c r="K77" s="18">
        <v>6573.2141170877512</v>
      </c>
      <c r="L77" s="18">
        <v>6587.9742672433149</v>
      </c>
      <c r="M77" s="18">
        <v>6602.7452133988772</v>
      </c>
      <c r="N77" s="18">
        <v>6617.5119881283326</v>
      </c>
      <c r="O77" s="18">
        <v>6632.2545588577896</v>
      </c>
      <c r="P77" s="18">
        <v>6647.0594436200363</v>
      </c>
      <c r="Q77" s="18">
        <v>6558.7163425925874</v>
      </c>
    </row>
    <row r="78" spans="1:17" x14ac:dyDescent="0.3">
      <c r="A78" s="30">
        <f t="shared" si="1"/>
        <v>62</v>
      </c>
      <c r="B78" s="14" t="s">
        <v>756</v>
      </c>
      <c r="C78" s="14"/>
      <c r="D78" s="32">
        <f>SUM(D71:D77)</f>
        <v>262101.48542183635</v>
      </c>
      <c r="E78" s="32">
        <f t="shared" ref="E78:O78" si="13">SUM(E71:E77)</f>
        <v>266713.40427964885</v>
      </c>
      <c r="F78" s="32">
        <f t="shared" si="13"/>
        <v>271313.24907746358</v>
      </c>
      <c r="G78" s="32">
        <f t="shared" si="13"/>
        <v>275911.34481528116</v>
      </c>
      <c r="H78" s="32">
        <f t="shared" si="13"/>
        <v>280490.06236494367</v>
      </c>
      <c r="I78" s="32">
        <f t="shared" si="13"/>
        <v>285061.86885460844</v>
      </c>
      <c r="J78" s="32">
        <f t="shared" si="13"/>
        <v>289658.77128427598</v>
      </c>
      <c r="K78" s="32">
        <f t="shared" si="13"/>
        <v>294279.97420847882</v>
      </c>
      <c r="L78" s="32">
        <f t="shared" si="13"/>
        <v>298906.84247288469</v>
      </c>
      <c r="M78" s="32">
        <f t="shared" si="13"/>
        <v>303537.38167729287</v>
      </c>
      <c r="N78" s="32">
        <f t="shared" si="13"/>
        <v>308168.3972974036</v>
      </c>
      <c r="O78" s="32">
        <f t="shared" si="13"/>
        <v>312796.07785751589</v>
      </c>
      <c r="P78" s="32">
        <f t="shared" ref="P78:Q78" si="14">SUM(P71:P77)</f>
        <v>267151.66241945024</v>
      </c>
      <c r="Q78" s="32">
        <f t="shared" si="14"/>
        <v>285853.11707931414</v>
      </c>
    </row>
    <row r="79" spans="1:17" x14ac:dyDescent="0.3">
      <c r="A79" s="30">
        <f t="shared" si="1"/>
        <v>63</v>
      </c>
      <c r="B79" s="14"/>
      <c r="C79" s="14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</row>
    <row r="80" spans="1:17" x14ac:dyDescent="0.3">
      <c r="A80" s="30">
        <f t="shared" si="1"/>
        <v>64</v>
      </c>
      <c r="B80" s="14" t="s">
        <v>54</v>
      </c>
      <c r="C80" s="14" t="s">
        <v>274</v>
      </c>
      <c r="D80" s="18">
        <f>+'B-10 2025'!P80</f>
        <v>8948.108945700078</v>
      </c>
      <c r="E80" s="18">
        <v>8955.600667926381</v>
      </c>
      <c r="F80" s="18">
        <v>8994.9435751345336</v>
      </c>
      <c r="G80" s="18">
        <v>9026.9796673245401</v>
      </c>
      <c r="H80" s="18">
        <v>9052.8779444963948</v>
      </c>
      <c r="I80" s="18">
        <v>9093.8484066500896</v>
      </c>
      <c r="J80" s="18">
        <v>9136.089053785643</v>
      </c>
      <c r="K80" s="18">
        <v>9178.3288859030363</v>
      </c>
      <c r="L80" s="18">
        <v>9195.512624057561</v>
      </c>
      <c r="M80" s="18">
        <v>9209.4096785990514</v>
      </c>
      <c r="N80" s="18">
        <v>9219.8137246405422</v>
      </c>
      <c r="O80" s="18">
        <v>9232.112762182036</v>
      </c>
      <c r="P80" s="18">
        <v>9247.6495557983726</v>
      </c>
      <c r="Q80" s="18">
        <v>9114.7134993998661</v>
      </c>
    </row>
    <row r="81" spans="1:17" x14ac:dyDescent="0.3">
      <c r="A81" s="30">
        <f t="shared" si="1"/>
        <v>65</v>
      </c>
      <c r="B81" s="14" t="s">
        <v>55</v>
      </c>
      <c r="C81" s="14" t="s">
        <v>275</v>
      </c>
      <c r="D81" s="18">
        <f>+'B-10 2025'!P81</f>
        <v>5600.2928603456467</v>
      </c>
      <c r="E81" s="18">
        <v>5626.359937311363</v>
      </c>
      <c r="F81" s="18">
        <v>5674.5645078293619</v>
      </c>
      <c r="G81" s="18">
        <v>5717.6485718996482</v>
      </c>
      <c r="H81" s="18">
        <v>5756.4241295222255</v>
      </c>
      <c r="I81" s="18">
        <v>5805.6571806970924</v>
      </c>
      <c r="J81" s="18">
        <v>5855.7397254242505</v>
      </c>
      <c r="K81" s="18">
        <v>5905.7867637036879</v>
      </c>
      <c r="L81" s="18">
        <v>5954.6922955354157</v>
      </c>
      <c r="M81" s="18">
        <v>5969.5835633510505</v>
      </c>
      <c r="N81" s="18">
        <v>5968.0807727663578</v>
      </c>
      <c r="O81" s="18">
        <v>5967.8962950150035</v>
      </c>
      <c r="P81" s="18">
        <v>5969.933012961651</v>
      </c>
      <c r="Q81" s="18">
        <v>5828.6661243355975</v>
      </c>
    </row>
    <row r="82" spans="1:17" x14ac:dyDescent="0.3">
      <c r="A82" s="30">
        <f t="shared" si="1"/>
        <v>66</v>
      </c>
      <c r="B82" s="14" t="s">
        <v>56</v>
      </c>
      <c r="C82" s="14" t="s">
        <v>276</v>
      </c>
      <c r="D82" s="18">
        <f>+'B-10 2025'!P82</f>
        <v>24961.398920525055</v>
      </c>
      <c r="E82" s="18">
        <v>25461.510357922623</v>
      </c>
      <c r="F82" s="18">
        <v>26067.691417135</v>
      </c>
      <c r="G82" s="18">
        <v>26649.456098162165</v>
      </c>
      <c r="H82" s="18">
        <v>27210.69840100424</v>
      </c>
      <c r="I82" s="18">
        <v>27822.096325661012</v>
      </c>
      <c r="J82" s="18">
        <v>28357.076609577081</v>
      </c>
      <c r="K82" s="18">
        <v>28379.997354974654</v>
      </c>
      <c r="L82" s="18">
        <v>28397.623100372224</v>
      </c>
      <c r="M82" s="18">
        <v>28446.902297790592</v>
      </c>
      <c r="N82" s="18">
        <v>28484.541495208952</v>
      </c>
      <c r="O82" s="18">
        <v>28528.494692627221</v>
      </c>
      <c r="P82" s="18">
        <v>28584.685093055745</v>
      </c>
      <c r="Q82" s="18">
        <v>27488.628628001279</v>
      </c>
    </row>
    <row r="83" spans="1:17" x14ac:dyDescent="0.3">
      <c r="A83" s="30">
        <f t="shared" ref="A83:A147" si="15">+A82+1</f>
        <v>67</v>
      </c>
      <c r="B83" s="14" t="s">
        <v>57</v>
      </c>
      <c r="C83" s="14" t="s">
        <v>277</v>
      </c>
      <c r="D83" s="18">
        <f>+'B-10 2025'!P83</f>
        <v>1803.493836703833</v>
      </c>
      <c r="E83" s="18">
        <v>1793.1014844476808</v>
      </c>
      <c r="F83" s="18">
        <v>1803.0313855116688</v>
      </c>
      <c r="G83" s="18">
        <v>1808.2145398957859</v>
      </c>
      <c r="H83" s="18">
        <v>1809.398947600034</v>
      </c>
      <c r="I83" s="18">
        <v>1820.1626086244121</v>
      </c>
      <c r="J83" s="18">
        <v>1831.6705229689189</v>
      </c>
      <c r="K83" s="18">
        <v>1843.108690633567</v>
      </c>
      <c r="L83" s="18">
        <v>1853.4601116183449</v>
      </c>
      <c r="M83" s="18">
        <v>1865.4107722857379</v>
      </c>
      <c r="N83" s="18">
        <v>1875.055686273261</v>
      </c>
      <c r="O83" s="18">
        <v>1885.8438535809139</v>
      </c>
      <c r="P83" s="18">
        <v>1898.5060764220559</v>
      </c>
      <c r="Q83" s="18">
        <v>1837.7275781974008</v>
      </c>
    </row>
    <row r="84" spans="1:17" x14ac:dyDescent="0.3">
      <c r="A84" s="30">
        <f t="shared" si="15"/>
        <v>68</v>
      </c>
      <c r="B84" s="14" t="s">
        <v>58</v>
      </c>
      <c r="C84" s="14" t="s">
        <v>278</v>
      </c>
      <c r="D84" s="18">
        <f>+'B-10 2025'!P84</f>
        <v>3984.6480843328522</v>
      </c>
      <c r="E84" s="18">
        <v>3995.735032581937</v>
      </c>
      <c r="F84" s="18">
        <v>4027.9731305868022</v>
      </c>
      <c r="G84" s="18">
        <v>4055.3583783474473</v>
      </c>
      <c r="H84" s="18">
        <v>4078.6677758638612</v>
      </c>
      <c r="I84" s="18">
        <v>4111.9853231360566</v>
      </c>
      <c r="J84" s="18">
        <v>4146.1460201640211</v>
      </c>
      <c r="K84" s="18">
        <v>4180.3058669477668</v>
      </c>
      <c r="L84" s="18">
        <v>4213.4098634872807</v>
      </c>
      <c r="M84" s="18">
        <v>4248.4436052073042</v>
      </c>
      <c r="N84" s="18">
        <v>4281.1564966830974</v>
      </c>
      <c r="O84" s="18">
        <v>4315.1265379146707</v>
      </c>
      <c r="P84" s="18">
        <v>4351.1308272664892</v>
      </c>
      <c r="Q84" s="18">
        <v>4153.0836109630454</v>
      </c>
    </row>
    <row r="85" spans="1:17" x14ac:dyDescent="0.3">
      <c r="A85" s="30">
        <f t="shared" si="15"/>
        <v>69</v>
      </c>
      <c r="B85" s="14" t="s">
        <v>59</v>
      </c>
      <c r="C85" s="14" t="s">
        <v>279</v>
      </c>
      <c r="D85" s="18">
        <f>+'B-10 2025'!P85</f>
        <v>1156.6267276174349</v>
      </c>
      <c r="E85" s="18">
        <v>1161.1496138595126</v>
      </c>
      <c r="F85" s="18">
        <v>1170.9404250264201</v>
      </c>
      <c r="G85" s="18">
        <v>1179.5201611181676</v>
      </c>
      <c r="H85" s="18">
        <v>1187.0828221347551</v>
      </c>
      <c r="I85" s="18">
        <v>1197.1374080761727</v>
      </c>
      <c r="J85" s="18">
        <v>1207.3999189424303</v>
      </c>
      <c r="K85" s="18">
        <v>1217.6603547335278</v>
      </c>
      <c r="L85" s="18">
        <v>1227.6557154494551</v>
      </c>
      <c r="M85" s="18">
        <v>1238.2387725408712</v>
      </c>
      <c r="N85" s="18">
        <v>1248.241754557127</v>
      </c>
      <c r="O85" s="18">
        <v>1258.5566614982131</v>
      </c>
      <c r="P85" s="18">
        <v>1269.3864433561291</v>
      </c>
      <c r="Q85" s="18">
        <v>1209.1997522238626</v>
      </c>
    </row>
    <row r="86" spans="1:17" x14ac:dyDescent="0.3">
      <c r="A86" s="30">
        <f t="shared" si="15"/>
        <v>70</v>
      </c>
      <c r="B86" s="14" t="s">
        <v>757</v>
      </c>
      <c r="C86" s="14"/>
      <c r="D86" s="32">
        <f>SUM(D80:D85)</f>
        <v>46454.569375224899</v>
      </c>
      <c r="E86" s="32">
        <f t="shared" ref="E86:O86" si="16">SUM(E80:E85)</f>
        <v>46993.457094049496</v>
      </c>
      <c r="F86" s="32">
        <f t="shared" si="16"/>
        <v>47739.144441223791</v>
      </c>
      <c r="G86" s="32">
        <f t="shared" si="16"/>
        <v>48437.177416747756</v>
      </c>
      <c r="H86" s="32">
        <f t="shared" si="16"/>
        <v>49095.150020621513</v>
      </c>
      <c r="I86" s="32">
        <f t="shared" si="16"/>
        <v>49850.887252844841</v>
      </c>
      <c r="J86" s="32">
        <f t="shared" si="16"/>
        <v>50534.121850862342</v>
      </c>
      <c r="K86" s="32">
        <f t="shared" si="16"/>
        <v>50705.18791689624</v>
      </c>
      <c r="L86" s="32">
        <f t="shared" si="16"/>
        <v>50842.353710520285</v>
      </c>
      <c r="M86" s="32">
        <f t="shared" si="16"/>
        <v>50977.988689774611</v>
      </c>
      <c r="N86" s="32">
        <f t="shared" si="16"/>
        <v>51076.889930129342</v>
      </c>
      <c r="O86" s="32">
        <f t="shared" si="16"/>
        <v>51188.030802818059</v>
      </c>
      <c r="P86" s="32">
        <f t="shared" ref="P86:Q86" si="17">SUM(P80:P85)</f>
        <v>51321.291008860448</v>
      </c>
      <c r="Q86" s="32">
        <f t="shared" si="17"/>
        <v>49632.01919312105</v>
      </c>
    </row>
    <row r="87" spans="1:17" x14ac:dyDescent="0.3">
      <c r="A87" s="30">
        <f t="shared" si="15"/>
        <v>71</v>
      </c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</row>
    <row r="88" spans="1:17" x14ac:dyDescent="0.3">
      <c r="A88" s="30">
        <f t="shared" si="15"/>
        <v>72</v>
      </c>
      <c r="B88" s="15" t="s">
        <v>60</v>
      </c>
      <c r="C88" s="15" t="s">
        <v>274</v>
      </c>
      <c r="D88" s="18">
        <f>+'B-10 2025'!P88</f>
        <v>44332.213533192014</v>
      </c>
      <c r="E88" s="18">
        <v>44482.550478250276</v>
      </c>
      <c r="F88" s="18">
        <v>44626.090423308538</v>
      </c>
      <c r="G88" s="18">
        <v>44737.874368366691</v>
      </c>
      <c r="H88" s="18">
        <v>44841.218313424943</v>
      </c>
      <c r="I88" s="18">
        <v>44988.327258483114</v>
      </c>
      <c r="J88" s="18">
        <v>45140.267203541371</v>
      </c>
      <c r="K88" s="18">
        <v>45294.576765738697</v>
      </c>
      <c r="L88" s="18">
        <v>45445.171327935917</v>
      </c>
      <c r="M88" s="18">
        <v>45599.480890133236</v>
      </c>
      <c r="N88" s="18">
        <v>45753.790452330562</v>
      </c>
      <c r="O88" s="18">
        <v>45905.446014527784</v>
      </c>
      <c r="P88" s="18">
        <v>46059.755576725103</v>
      </c>
      <c r="Q88" s="18">
        <v>45169.750969689099</v>
      </c>
    </row>
    <row r="89" spans="1:17" x14ac:dyDescent="0.3">
      <c r="A89" s="30">
        <f t="shared" si="15"/>
        <v>73</v>
      </c>
      <c r="B89" s="15" t="s">
        <v>61</v>
      </c>
      <c r="C89" s="15" t="s">
        <v>275</v>
      </c>
      <c r="D89" s="18">
        <f>+'B-10 2025'!P89</f>
        <v>8545.8319202572693</v>
      </c>
      <c r="E89" s="18">
        <v>8572.8422858582853</v>
      </c>
      <c r="F89" s="18">
        <v>8598.5336514592909</v>
      </c>
      <c r="G89" s="18">
        <v>8618.0660170603096</v>
      </c>
      <c r="H89" s="18">
        <v>8635.9613826613258</v>
      </c>
      <c r="I89" s="18">
        <v>8662.3457482623435</v>
      </c>
      <c r="J89" s="18">
        <v>8689.667113863361</v>
      </c>
      <c r="K89" s="18">
        <v>8717.176516744632</v>
      </c>
      <c r="L89" s="18">
        <v>8743.9649196259052</v>
      </c>
      <c r="M89" s="18">
        <v>8771.4743225071743</v>
      </c>
      <c r="N89" s="18">
        <v>8798.9837253884471</v>
      </c>
      <c r="O89" s="18">
        <v>8825.9781282697077</v>
      </c>
      <c r="P89" s="18">
        <v>8853.4875311509822</v>
      </c>
      <c r="Q89" s="18">
        <v>8694.9471740853114</v>
      </c>
    </row>
    <row r="90" spans="1:17" x14ac:dyDescent="0.3">
      <c r="A90" s="30">
        <f t="shared" si="15"/>
        <v>74</v>
      </c>
      <c r="B90" s="15" t="s">
        <v>62</v>
      </c>
      <c r="C90" s="15" t="s">
        <v>276</v>
      </c>
      <c r="D90" s="18">
        <f>+'B-10 2025'!P90</f>
        <v>94906.916014395669</v>
      </c>
      <c r="E90" s="18">
        <v>95347.606515566891</v>
      </c>
      <c r="F90" s="18">
        <v>95771.085016738114</v>
      </c>
      <c r="G90" s="18">
        <v>96114.144517909328</v>
      </c>
      <c r="H90" s="18">
        <v>96435.829019080556</v>
      </c>
      <c r="I90" s="18">
        <v>96868.346520251784</v>
      </c>
      <c r="J90" s="18">
        <v>97313.097021422785</v>
      </c>
      <c r="K90" s="18">
        <v>97760.622401498869</v>
      </c>
      <c r="L90" s="18">
        <v>98198.739781574943</v>
      </c>
      <c r="M90" s="18">
        <v>98646.265161651041</v>
      </c>
      <c r="N90" s="18">
        <v>99093.790541727125</v>
      </c>
      <c r="O90" s="18">
        <v>99534.595921803193</v>
      </c>
      <c r="P90" s="18">
        <v>99982.121301879291</v>
      </c>
      <c r="Q90" s="18">
        <v>97382.550748884605</v>
      </c>
    </row>
    <row r="91" spans="1:17" x14ac:dyDescent="0.3">
      <c r="A91" s="30">
        <f t="shared" si="15"/>
        <v>75</v>
      </c>
      <c r="B91" s="15" t="s">
        <v>63</v>
      </c>
      <c r="C91" s="15" t="s">
        <v>276</v>
      </c>
      <c r="D91" s="18">
        <f>+'B-10 2025'!P91</f>
        <v>20847.4507832298</v>
      </c>
      <c r="E91" s="18">
        <v>21183.6099940477</v>
      </c>
      <c r="F91" s="18">
        <v>21519.769204865603</v>
      </c>
      <c r="G91" s="18">
        <v>21855.928415683502</v>
      </c>
      <c r="H91" s="18">
        <v>22192.087626501401</v>
      </c>
      <c r="I91" s="18">
        <v>22528.246837319301</v>
      </c>
      <c r="J91" s="18">
        <v>22864.4060481372</v>
      </c>
      <c r="K91" s="18">
        <v>23200.565258955099</v>
      </c>
      <c r="L91" s="18">
        <v>23536.7244697731</v>
      </c>
      <c r="M91" s="18">
        <v>23872.883680591</v>
      </c>
      <c r="N91" s="18">
        <v>24209.042891408903</v>
      </c>
      <c r="O91" s="18">
        <v>24545.202102226802</v>
      </c>
      <c r="P91" s="18">
        <v>24881.361313044701</v>
      </c>
      <c r="Q91" s="18">
        <v>22864.406048137233</v>
      </c>
    </row>
    <row r="92" spans="1:17" x14ac:dyDescent="0.3">
      <c r="A92" s="30">
        <f t="shared" si="15"/>
        <v>76</v>
      </c>
      <c r="B92" s="15" t="s">
        <v>64</v>
      </c>
      <c r="C92" s="15" t="s">
        <v>277</v>
      </c>
      <c r="D92" s="18">
        <f>+'B-10 2025'!P92</f>
        <v>17412.678031992516</v>
      </c>
      <c r="E92" s="18">
        <v>17479.013040465787</v>
      </c>
      <c r="F92" s="18">
        <v>17542.351048939065</v>
      </c>
      <c r="G92" s="18">
        <v>17591.685057412338</v>
      </c>
      <c r="H92" s="18">
        <v>17637.297065885508</v>
      </c>
      <c r="I92" s="18">
        <v>17702.20907435878</v>
      </c>
      <c r="J92" s="18">
        <v>17769.251082832056</v>
      </c>
      <c r="K92" s="18">
        <v>17836.75764140825</v>
      </c>
      <c r="L92" s="18">
        <v>17902.626199984446</v>
      </c>
      <c r="M92" s="18">
        <v>17970.132758560547</v>
      </c>
      <c r="N92" s="18">
        <v>18037.639317136742</v>
      </c>
      <c r="O92" s="18">
        <v>18103.975875712935</v>
      </c>
      <c r="P92" s="18">
        <v>18171.48243428913</v>
      </c>
      <c r="Q92" s="18">
        <v>17781.315279152161</v>
      </c>
    </row>
    <row r="93" spans="1:17" x14ac:dyDescent="0.3">
      <c r="A93" s="30">
        <f t="shared" si="15"/>
        <v>77</v>
      </c>
      <c r="B93" s="15" t="s">
        <v>65</v>
      </c>
      <c r="C93" s="15" t="s">
        <v>278</v>
      </c>
      <c r="D93" s="18">
        <f>+'B-10 2025'!P93</f>
        <v>25354.129413543149</v>
      </c>
      <c r="E93" s="18">
        <v>25425.583416596997</v>
      </c>
      <c r="F93" s="18">
        <v>25493.140419650848</v>
      </c>
      <c r="G93" s="18">
        <v>25542.487422704591</v>
      </c>
      <c r="H93" s="18">
        <v>25586.994425758439</v>
      </c>
      <c r="I93" s="18">
        <v>25656.597428812292</v>
      </c>
      <c r="J93" s="18">
        <v>25728.970431866139</v>
      </c>
      <c r="K93" s="18">
        <v>25801.874793113519</v>
      </c>
      <c r="L93" s="18">
        <v>25872.649154360908</v>
      </c>
      <c r="M93" s="18">
        <v>25945.553515608291</v>
      </c>
      <c r="N93" s="18">
        <v>26018.457876855675</v>
      </c>
      <c r="O93" s="18">
        <v>26089.840238103061</v>
      </c>
      <c r="P93" s="18">
        <v>26162.744599350444</v>
      </c>
      <c r="Q93" s="18">
        <v>25744.54024125572</v>
      </c>
    </row>
    <row r="94" spans="1:17" x14ac:dyDescent="0.3">
      <c r="A94" s="30">
        <f t="shared" si="15"/>
        <v>78</v>
      </c>
      <c r="B94" s="15" t="s">
        <v>66</v>
      </c>
      <c r="C94" s="15" t="s">
        <v>279</v>
      </c>
      <c r="D94" s="18">
        <f>+'B-10 2025'!P94</f>
        <v>4956.4425015887582</v>
      </c>
      <c r="E94" s="18">
        <v>4980.0016356240885</v>
      </c>
      <c r="F94" s="18">
        <v>5002.7267696594099</v>
      </c>
      <c r="G94" s="18">
        <v>5021.5519036947426</v>
      </c>
      <c r="H94" s="18">
        <v>5039.3400377300632</v>
      </c>
      <c r="I94" s="18">
        <v>5062.5031717653947</v>
      </c>
      <c r="J94" s="18">
        <v>5086.259305800716</v>
      </c>
      <c r="K94" s="18">
        <v>5110.1607669310497</v>
      </c>
      <c r="L94" s="18">
        <v>5133.6062280613723</v>
      </c>
      <c r="M94" s="18">
        <v>5157.5076891917042</v>
      </c>
      <c r="N94" s="18">
        <v>5181.4091503220279</v>
      </c>
      <c r="O94" s="18">
        <v>5204.9846114523607</v>
      </c>
      <c r="P94" s="18">
        <v>5228.8860725826835</v>
      </c>
      <c r="Q94" s="18">
        <v>5089.6446034157207</v>
      </c>
    </row>
    <row r="95" spans="1:17" x14ac:dyDescent="0.3">
      <c r="A95" s="30">
        <f t="shared" si="15"/>
        <v>79</v>
      </c>
      <c r="B95" s="14" t="s">
        <v>758</v>
      </c>
      <c r="C95" s="14"/>
      <c r="D95" s="32">
        <f>SUM(D88:D94)</f>
        <v>216355.66219819919</v>
      </c>
      <c r="E95" s="32">
        <f t="shared" ref="E95:O95" si="18">SUM(E88:E94)</f>
        <v>217471.20736641003</v>
      </c>
      <c r="F95" s="32">
        <f t="shared" si="18"/>
        <v>218553.69653462086</v>
      </c>
      <c r="G95" s="32">
        <f t="shared" si="18"/>
        <v>219481.73770283151</v>
      </c>
      <c r="H95" s="32">
        <f t="shared" si="18"/>
        <v>220368.72787104221</v>
      </c>
      <c r="I95" s="32">
        <f t="shared" si="18"/>
        <v>221468.57603925301</v>
      </c>
      <c r="J95" s="32">
        <f t="shared" si="18"/>
        <v>222591.91820746363</v>
      </c>
      <c r="K95" s="32">
        <f t="shared" si="18"/>
        <v>223721.73414439012</v>
      </c>
      <c r="L95" s="32">
        <f t="shared" si="18"/>
        <v>224833.48208131659</v>
      </c>
      <c r="M95" s="32">
        <f t="shared" si="18"/>
        <v>225963.29801824302</v>
      </c>
      <c r="N95" s="32">
        <f t="shared" si="18"/>
        <v>227093.11395516948</v>
      </c>
      <c r="O95" s="32">
        <f t="shared" si="18"/>
        <v>228210.02289209582</v>
      </c>
      <c r="P95" s="32">
        <f t="shared" ref="P95:Q95" si="19">SUM(P88:P94)</f>
        <v>229339.83882902234</v>
      </c>
      <c r="Q95" s="32">
        <f t="shared" si="19"/>
        <v>222727.15506461984</v>
      </c>
    </row>
    <row r="96" spans="1:17" x14ac:dyDescent="0.3">
      <c r="A96" s="30">
        <f t="shared" si="15"/>
        <v>80</v>
      </c>
      <c r="B96" s="14"/>
      <c r="C96" s="14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</row>
    <row r="97" spans="1:17" x14ac:dyDescent="0.3">
      <c r="A97" s="30">
        <f t="shared" si="15"/>
        <v>81</v>
      </c>
      <c r="B97" s="15" t="s">
        <v>342</v>
      </c>
      <c r="C97" s="15" t="s">
        <v>274</v>
      </c>
      <c r="D97" s="18">
        <f>+'B-10 2025'!P97</f>
        <v>3867.84</v>
      </c>
      <c r="E97" s="18">
        <v>3867.84</v>
      </c>
      <c r="F97" s="18">
        <v>3867.84</v>
      </c>
      <c r="G97" s="18">
        <v>3867.84</v>
      </c>
      <c r="H97" s="18">
        <v>3867.84</v>
      </c>
      <c r="I97" s="18">
        <v>3867.84</v>
      </c>
      <c r="J97" s="18">
        <v>3867.84</v>
      </c>
      <c r="K97" s="18">
        <v>3867.84</v>
      </c>
      <c r="L97" s="18">
        <v>3867.84</v>
      </c>
      <c r="M97" s="18">
        <v>3867.84</v>
      </c>
      <c r="N97" s="18">
        <v>3867.84</v>
      </c>
      <c r="O97" s="18">
        <v>3867.84</v>
      </c>
      <c r="P97" s="18">
        <v>3867.84</v>
      </c>
      <c r="Q97" s="18">
        <v>3867.8399999999988</v>
      </c>
    </row>
    <row r="98" spans="1:17" x14ac:dyDescent="0.3">
      <c r="A98" s="30">
        <f t="shared" si="15"/>
        <v>82</v>
      </c>
      <c r="B98" s="15" t="s">
        <v>343</v>
      </c>
      <c r="C98" s="15" t="s">
        <v>280</v>
      </c>
      <c r="D98" s="18">
        <f>+'B-10 2025'!P98</f>
        <v>-1658.5359229999999</v>
      </c>
      <c r="E98" s="18">
        <v>-1654.64080975</v>
      </c>
      <c r="F98" s="18">
        <v>-1650.7456965000001</v>
      </c>
      <c r="G98" s="18">
        <v>-1646.85058325</v>
      </c>
      <c r="H98" s="18">
        <v>-1642.9554699999999</v>
      </c>
      <c r="I98" s="18">
        <v>-1639.06035675</v>
      </c>
      <c r="J98" s="18">
        <v>-1635.1652435000001</v>
      </c>
      <c r="K98" s="18">
        <v>-1631.27013025</v>
      </c>
      <c r="L98" s="18">
        <v>-1627.3750170000001</v>
      </c>
      <c r="M98" s="18">
        <v>-1623.4799037499999</v>
      </c>
      <c r="N98" s="18">
        <v>-1619.5847904999998</v>
      </c>
      <c r="O98" s="18">
        <v>-1615.6896772499999</v>
      </c>
      <c r="P98" s="18">
        <v>-1611.794564</v>
      </c>
      <c r="Q98" s="18">
        <v>-1635.1652434999999</v>
      </c>
    </row>
    <row r="99" spans="1:17" x14ac:dyDescent="0.3">
      <c r="A99" s="30">
        <f t="shared" si="15"/>
        <v>83</v>
      </c>
      <c r="B99" s="15" t="s">
        <v>344</v>
      </c>
      <c r="C99" s="15" t="s">
        <v>281</v>
      </c>
      <c r="D99" s="18">
        <f>+'B-10 2025'!P99</f>
        <v>19920.755735270384</v>
      </c>
      <c r="E99" s="18">
        <v>19927.926806278185</v>
      </c>
      <c r="F99" s="18">
        <v>19935.097739785982</v>
      </c>
      <c r="G99" s="18">
        <v>19942.268535793784</v>
      </c>
      <c r="H99" s="18">
        <v>19949.448723508151</v>
      </c>
      <c r="I99" s="18">
        <v>19956.628773722507</v>
      </c>
      <c r="J99" s="18">
        <v>19963.808686436874</v>
      </c>
      <c r="K99" s="18">
        <v>19970.997990857799</v>
      </c>
      <c r="L99" s="18">
        <v>19978.187157778724</v>
      </c>
      <c r="M99" s="18">
        <v>19985.376187199643</v>
      </c>
      <c r="N99" s="18">
        <v>19992.574608327137</v>
      </c>
      <c r="O99" s="18">
        <v>19999.772891954624</v>
      </c>
      <c r="P99" s="18">
        <v>20006.971038082109</v>
      </c>
      <c r="Q99" s="18">
        <v>19963.831913461225</v>
      </c>
    </row>
    <row r="100" spans="1:17" x14ac:dyDescent="0.3">
      <c r="A100" s="30">
        <f>+A98+1</f>
        <v>83</v>
      </c>
      <c r="B100" s="15" t="s">
        <v>345</v>
      </c>
      <c r="C100" s="15" t="s">
        <v>278</v>
      </c>
      <c r="D100" s="18">
        <f>+'B-10 2025'!P100</f>
        <v>4523.8605879999996</v>
      </c>
      <c r="E100" s="18">
        <v>4524.2789376666606</v>
      </c>
      <c r="F100" s="18">
        <v>4524.6972873333298</v>
      </c>
      <c r="G100" s="18">
        <v>4525.1156369999899</v>
      </c>
      <c r="H100" s="18">
        <v>4525.53398666666</v>
      </c>
      <c r="I100" s="18">
        <v>4525.9523363333301</v>
      </c>
      <c r="J100" s="18">
        <v>4526.3706860000011</v>
      </c>
      <c r="K100" s="18">
        <v>4526.7890356666594</v>
      </c>
      <c r="L100" s="18">
        <v>4527.2073853333295</v>
      </c>
      <c r="M100" s="18">
        <v>4527.6257349999996</v>
      </c>
      <c r="N100" s="18">
        <v>4528.0440846666597</v>
      </c>
      <c r="O100" s="18">
        <v>4528.4624343333298</v>
      </c>
      <c r="P100" s="18">
        <v>4528.8807839999909</v>
      </c>
      <c r="Q100" s="18">
        <v>4526.3706859999957</v>
      </c>
    </row>
    <row r="101" spans="1:17" x14ac:dyDescent="0.3">
      <c r="A101" s="30">
        <f>+A99+1</f>
        <v>84</v>
      </c>
      <c r="B101" s="15" t="s">
        <v>346</v>
      </c>
      <c r="C101" s="15" t="s">
        <v>279</v>
      </c>
      <c r="D101" s="18">
        <f>+'B-10 2025'!P101</f>
        <v>335.46266499999996</v>
      </c>
      <c r="E101" s="18">
        <v>335.499127916666</v>
      </c>
      <c r="F101" s="18">
        <v>335.53559083333295</v>
      </c>
      <c r="G101" s="18">
        <v>335.57205374999899</v>
      </c>
      <c r="H101" s="18">
        <v>335.60851666666605</v>
      </c>
      <c r="I101" s="18">
        <v>335.644979583333</v>
      </c>
      <c r="J101" s="18">
        <v>335.6814425</v>
      </c>
      <c r="K101" s="18">
        <v>335.71790541666599</v>
      </c>
      <c r="L101" s="18">
        <v>335.75436833333299</v>
      </c>
      <c r="M101" s="18">
        <v>335.79083125</v>
      </c>
      <c r="N101" s="18">
        <v>335.82729416666598</v>
      </c>
      <c r="O101" s="18">
        <v>335.86375708333298</v>
      </c>
      <c r="P101" s="18">
        <v>335.90021999999999</v>
      </c>
      <c r="Q101" s="18">
        <v>335.6814424999996</v>
      </c>
    </row>
    <row r="102" spans="1:17" x14ac:dyDescent="0.3">
      <c r="A102" s="30">
        <f t="shared" si="15"/>
        <v>85</v>
      </c>
      <c r="B102" s="14" t="s">
        <v>759</v>
      </c>
      <c r="C102" s="14"/>
      <c r="D102" s="32">
        <f>SUM(D97:D101)</f>
        <v>26989.383065270384</v>
      </c>
      <c r="E102" s="32">
        <f t="shared" ref="E102:O102" si="20">SUM(E97:E101)</f>
        <v>27000.904062111513</v>
      </c>
      <c r="F102" s="32">
        <f t="shared" si="20"/>
        <v>27012.424921452646</v>
      </c>
      <c r="G102" s="32">
        <f t="shared" si="20"/>
        <v>27023.94564329377</v>
      </c>
      <c r="H102" s="32">
        <f t="shared" si="20"/>
        <v>27035.475756841479</v>
      </c>
      <c r="I102" s="32">
        <f t="shared" si="20"/>
        <v>27047.005732889171</v>
      </c>
      <c r="J102" s="32">
        <f t="shared" si="20"/>
        <v>27058.535571436878</v>
      </c>
      <c r="K102" s="32">
        <f t="shared" si="20"/>
        <v>27070.074801691128</v>
      </c>
      <c r="L102" s="32">
        <f t="shared" si="20"/>
        <v>27081.613894445381</v>
      </c>
      <c r="M102" s="32">
        <f t="shared" si="20"/>
        <v>27093.152849699647</v>
      </c>
      <c r="N102" s="32">
        <f t="shared" si="20"/>
        <v>27104.701196660462</v>
      </c>
      <c r="O102" s="32">
        <f t="shared" si="20"/>
        <v>27116.249406121289</v>
      </c>
      <c r="P102" s="32">
        <f t="shared" ref="P102:Q102" si="21">SUM(P97:P101)</f>
        <v>27127.797478082099</v>
      </c>
      <c r="Q102" s="32">
        <f t="shared" si="21"/>
        <v>27058.558798461218</v>
      </c>
    </row>
    <row r="103" spans="1:17" x14ac:dyDescent="0.3">
      <c r="A103" s="30">
        <f t="shared" si="15"/>
        <v>86</v>
      </c>
      <c r="B103" s="14"/>
      <c r="C103" s="14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</row>
    <row r="104" spans="1:17" x14ac:dyDescent="0.3">
      <c r="A104" s="30">
        <f t="shared" si="15"/>
        <v>87</v>
      </c>
      <c r="B104" s="15" t="s">
        <v>67</v>
      </c>
      <c r="C104" s="15" t="s">
        <v>274</v>
      </c>
      <c r="D104" s="18">
        <f>+'B-10 2025'!P104</f>
        <v>246722.34262415481</v>
      </c>
      <c r="E104" s="18">
        <v>248230.12368964319</v>
      </c>
      <c r="F104" s="18">
        <v>249757.17492375255</v>
      </c>
      <c r="G104" s="18">
        <v>251305.73132648395</v>
      </c>
      <c r="H104" s="18">
        <v>252867.95206585372</v>
      </c>
      <c r="I104" s="18">
        <v>254434.8587550899</v>
      </c>
      <c r="J104" s="18">
        <v>256002.26261294808</v>
      </c>
      <c r="K104" s="18">
        <v>257581.85263942825</v>
      </c>
      <c r="L104" s="18">
        <v>259160.66283452942</v>
      </c>
      <c r="M104" s="18">
        <v>260734.36119825265</v>
      </c>
      <c r="N104" s="18">
        <v>262307.69673059782</v>
      </c>
      <c r="O104" s="18">
        <v>263880.45943156397</v>
      </c>
      <c r="P104" s="18">
        <v>265453.95041008125</v>
      </c>
      <c r="Q104" s="18">
        <v>256033.80224941377</v>
      </c>
    </row>
    <row r="105" spans="1:17" x14ac:dyDescent="0.3">
      <c r="A105" s="30">
        <f t="shared" si="15"/>
        <v>88</v>
      </c>
      <c r="B105" s="15" t="s">
        <v>68</v>
      </c>
      <c r="C105" s="15" t="s">
        <v>280</v>
      </c>
      <c r="D105" s="18">
        <f>+'B-10 2025'!P105</f>
        <v>967730.38792945642</v>
      </c>
      <c r="E105" s="18">
        <v>974118.20082796784</v>
      </c>
      <c r="F105" s="18">
        <v>980575.14466881217</v>
      </c>
      <c r="G105" s="18">
        <v>987109.50545198959</v>
      </c>
      <c r="H105" s="18">
        <v>993692.70376825484</v>
      </c>
      <c r="I105" s="18">
        <v>1000291.3273823131</v>
      </c>
      <c r="J105" s="18">
        <v>1006889.4809387185</v>
      </c>
      <c r="K105" s="18">
        <v>1013530.5024374438</v>
      </c>
      <c r="L105" s="18">
        <v>1020166.3148785091</v>
      </c>
      <c r="M105" s="18">
        <v>1026780.8602619143</v>
      </c>
      <c r="N105" s="18">
        <v>1033391.7455876397</v>
      </c>
      <c r="O105" s="18">
        <v>1039998.194855705</v>
      </c>
      <c r="P105" s="18">
        <v>1046605.3014424833</v>
      </c>
      <c r="Q105" s="18">
        <v>1006990.7438793236</v>
      </c>
    </row>
    <row r="106" spans="1:17" x14ac:dyDescent="0.3">
      <c r="A106" s="30">
        <f t="shared" si="15"/>
        <v>89</v>
      </c>
      <c r="B106" s="15" t="s">
        <v>69</v>
      </c>
      <c r="C106" s="15" t="s">
        <v>280</v>
      </c>
      <c r="D106" s="18">
        <f>+'B-10 2025'!P106</f>
        <v>3830.88361352333</v>
      </c>
      <c r="E106" s="18">
        <v>3808.13424077222</v>
      </c>
      <c r="F106" s="18">
        <v>3785.2956322364798</v>
      </c>
      <c r="G106" s="18">
        <v>3762.36778791611</v>
      </c>
      <c r="H106" s="18">
        <v>3739.3507078111102</v>
      </c>
      <c r="I106" s="18">
        <v>3716.2443919214802</v>
      </c>
      <c r="J106" s="18">
        <v>3693.0488402472197</v>
      </c>
      <c r="K106" s="18">
        <v>3669.76405278833</v>
      </c>
      <c r="L106" s="18">
        <v>3646.3900295448097</v>
      </c>
      <c r="M106" s="18">
        <v>3622.9267705166599</v>
      </c>
      <c r="N106" s="18">
        <v>3599.3742757038899</v>
      </c>
      <c r="O106" s="18">
        <v>3575.7325451064798</v>
      </c>
      <c r="P106" s="18">
        <v>3552.0015787244402</v>
      </c>
      <c r="Q106" s="18">
        <v>3692.4241897548122</v>
      </c>
    </row>
    <row r="107" spans="1:17" x14ac:dyDescent="0.3">
      <c r="A107" s="30">
        <f t="shared" si="15"/>
        <v>90</v>
      </c>
      <c r="B107" s="15" t="s">
        <v>70</v>
      </c>
      <c r="C107" s="15" t="s">
        <v>280</v>
      </c>
      <c r="D107" s="18">
        <f>+'B-10 2025'!P107</f>
        <v>7507.6982199999993</v>
      </c>
      <c r="E107" s="18">
        <v>7507.8409483333307</v>
      </c>
      <c r="F107" s="18">
        <v>7507.9836766666604</v>
      </c>
      <c r="G107" s="18">
        <v>7508.126405</v>
      </c>
      <c r="H107" s="18">
        <v>7508.2691333333296</v>
      </c>
      <c r="I107" s="18">
        <v>7508.4118616666601</v>
      </c>
      <c r="J107" s="18">
        <v>7508.5545899999997</v>
      </c>
      <c r="K107" s="18">
        <v>7508.6973183333293</v>
      </c>
      <c r="L107" s="18">
        <v>7508.8400466666608</v>
      </c>
      <c r="M107" s="18">
        <v>7508.9827750000004</v>
      </c>
      <c r="N107" s="18">
        <v>7509.12550333333</v>
      </c>
      <c r="O107" s="18">
        <v>7509.2682316666596</v>
      </c>
      <c r="P107" s="18">
        <v>7509.4109600000002</v>
      </c>
      <c r="Q107" s="18">
        <v>7508.5545899999961</v>
      </c>
    </row>
    <row r="108" spans="1:17" x14ac:dyDescent="0.3">
      <c r="A108" s="30">
        <f t="shared" si="15"/>
        <v>91</v>
      </c>
      <c r="B108" s="15" t="s">
        <v>71</v>
      </c>
      <c r="C108" s="15" t="s">
        <v>281</v>
      </c>
      <c r="D108" s="18">
        <f>+'B-10 2025'!P108</f>
        <v>182491.72004202165</v>
      </c>
      <c r="E108" s="18">
        <v>183648.2680575313</v>
      </c>
      <c r="F108" s="18">
        <v>184818.98813010595</v>
      </c>
      <c r="G108" s="18">
        <v>186005.54625974357</v>
      </c>
      <c r="H108" s="18">
        <v>187202.21621418023</v>
      </c>
      <c r="I108" s="18">
        <v>188402.27929777539</v>
      </c>
      <c r="J108" s="18">
        <v>189602.52843843459</v>
      </c>
      <c r="K108" s="18">
        <v>190811.67263615676</v>
      </c>
      <c r="L108" s="18">
        <v>192020.04989094395</v>
      </c>
      <c r="M108" s="18">
        <v>193224.43320279414</v>
      </c>
      <c r="N108" s="18">
        <v>194428.3615717073</v>
      </c>
      <c r="O108" s="18">
        <v>195631.67799768553</v>
      </c>
      <c r="P108" s="18">
        <v>196835.41705774507</v>
      </c>
      <c r="Q108" s="18">
        <v>189624.85836898658</v>
      </c>
    </row>
    <row r="109" spans="1:17" x14ac:dyDescent="0.3">
      <c r="A109" s="30">
        <f t="shared" si="15"/>
        <v>92</v>
      </c>
      <c r="B109" s="15" t="s">
        <v>72</v>
      </c>
      <c r="C109" s="15" t="s">
        <v>278</v>
      </c>
      <c r="D109" s="18">
        <f>+'B-10 2025'!P109</f>
        <v>102325.35351099662</v>
      </c>
      <c r="E109" s="18">
        <v>102912.05957526971</v>
      </c>
      <c r="F109" s="18">
        <v>103506.34634504477</v>
      </c>
      <c r="G109" s="18">
        <v>104109.11082032083</v>
      </c>
      <c r="H109" s="18">
        <v>104717.23483062802</v>
      </c>
      <c r="I109" s="18">
        <v>105327.10723046842</v>
      </c>
      <c r="J109" s="18">
        <v>105937.02533581082</v>
      </c>
      <c r="K109" s="18">
        <v>106551.6811466542</v>
      </c>
      <c r="L109" s="18">
        <v>107165.8696629996</v>
      </c>
      <c r="M109" s="18">
        <v>107777.85288484499</v>
      </c>
      <c r="N109" s="18">
        <v>108389.5368121924</v>
      </c>
      <c r="O109" s="18">
        <v>109000.8364450408</v>
      </c>
      <c r="P109" s="18">
        <v>109612.29155712754</v>
      </c>
      <c r="Q109" s="18">
        <v>105948.63893518451</v>
      </c>
    </row>
    <row r="110" spans="1:17" x14ac:dyDescent="0.3">
      <c r="A110" s="30">
        <f t="shared" si="15"/>
        <v>93</v>
      </c>
      <c r="B110" s="15" t="s">
        <v>73</v>
      </c>
      <c r="C110" s="15" t="s">
        <v>279</v>
      </c>
      <c r="D110" s="18">
        <f>+'B-10 2025'!P110</f>
        <v>22481.080389775998</v>
      </c>
      <c r="E110" s="18">
        <v>22638.534183798947</v>
      </c>
      <c r="F110" s="18">
        <v>22797.593352821885</v>
      </c>
      <c r="G110" s="18">
        <v>22958.45289684493</v>
      </c>
      <c r="H110" s="18">
        <v>23120.44793557662</v>
      </c>
      <c r="I110" s="18">
        <v>23282.792859948378</v>
      </c>
      <c r="J110" s="18">
        <v>23445.109159320233</v>
      </c>
      <c r="K110" s="18">
        <v>23608.415833691983</v>
      </c>
      <c r="L110" s="18">
        <v>23771.58288306374</v>
      </c>
      <c r="M110" s="18">
        <v>23934.234307435596</v>
      </c>
      <c r="N110" s="18">
        <v>24096.78210680735</v>
      </c>
      <c r="O110" s="18">
        <v>24259.209281179104</v>
      </c>
      <c r="P110" s="18">
        <v>24421.637716382778</v>
      </c>
      <c r="Q110" s="18">
        <v>23447.37483897289</v>
      </c>
    </row>
    <row r="111" spans="1:17" x14ac:dyDescent="0.3">
      <c r="A111" s="30">
        <f t="shared" si="15"/>
        <v>94</v>
      </c>
      <c r="B111" s="15" t="s">
        <v>74</v>
      </c>
      <c r="C111" s="15" t="s">
        <v>279</v>
      </c>
      <c r="D111" s="18">
        <f>+'B-10 2025'!P111</f>
        <v>0</v>
      </c>
      <c r="E111" s="18">
        <v>0</v>
      </c>
      <c r="F111" s="18">
        <v>0</v>
      </c>
      <c r="G111" s="18">
        <v>0</v>
      </c>
      <c r="H111" s="18">
        <v>0</v>
      </c>
      <c r="I111" s="18">
        <v>0</v>
      </c>
      <c r="J111" s="18">
        <v>0</v>
      </c>
      <c r="K111" s="18">
        <v>0</v>
      </c>
      <c r="L111" s="18">
        <v>0</v>
      </c>
      <c r="M111" s="18">
        <v>0</v>
      </c>
      <c r="N111" s="18">
        <v>0</v>
      </c>
      <c r="O111" s="18">
        <v>0</v>
      </c>
      <c r="P111" s="18">
        <v>0</v>
      </c>
      <c r="Q111" s="18">
        <v>0</v>
      </c>
    </row>
    <row r="112" spans="1:17" x14ac:dyDescent="0.3">
      <c r="A112" s="30">
        <f t="shared" si="15"/>
        <v>95</v>
      </c>
      <c r="B112" s="15" t="s">
        <v>75</v>
      </c>
      <c r="C112" s="15" t="s">
        <v>279</v>
      </c>
      <c r="D112" s="18">
        <f>+'B-10 2025'!P112</f>
        <v>0</v>
      </c>
      <c r="E112" s="18">
        <v>0</v>
      </c>
      <c r="F112" s="18">
        <v>0</v>
      </c>
      <c r="G112" s="18">
        <v>0</v>
      </c>
      <c r="H112" s="18">
        <v>0</v>
      </c>
      <c r="I112" s="18">
        <v>0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18">
        <v>0</v>
      </c>
      <c r="P112" s="18">
        <v>0</v>
      </c>
      <c r="Q112" s="18">
        <v>0</v>
      </c>
    </row>
    <row r="113" spans="1:17" x14ac:dyDescent="0.3">
      <c r="A113" s="30">
        <f t="shared" si="15"/>
        <v>96</v>
      </c>
      <c r="B113" s="15" t="s">
        <v>76</v>
      </c>
      <c r="C113" s="15" t="s">
        <v>77</v>
      </c>
      <c r="D113" s="18">
        <f>+'B-10 2025'!P113</f>
        <v>0</v>
      </c>
      <c r="E113" s="18">
        <v>0</v>
      </c>
      <c r="F113" s="18">
        <v>0</v>
      </c>
      <c r="G113" s="18">
        <v>0</v>
      </c>
      <c r="H113" s="18">
        <v>0</v>
      </c>
      <c r="I113" s="18">
        <v>0</v>
      </c>
      <c r="J113" s="18">
        <v>0</v>
      </c>
      <c r="K113" s="18">
        <v>0</v>
      </c>
      <c r="L113" s="18">
        <v>0</v>
      </c>
      <c r="M113" s="18">
        <v>0</v>
      </c>
      <c r="N113" s="18">
        <v>0</v>
      </c>
      <c r="O113" s="18">
        <v>0</v>
      </c>
      <c r="P113" s="18">
        <v>0</v>
      </c>
      <c r="Q113" s="18">
        <v>0</v>
      </c>
    </row>
    <row r="114" spans="1:17" x14ac:dyDescent="0.3">
      <c r="A114" s="30">
        <f t="shared" si="15"/>
        <v>97</v>
      </c>
      <c r="B114" s="14" t="s">
        <v>760</v>
      </c>
      <c r="C114" s="14"/>
      <c r="D114" s="32">
        <f>SUM(D104:D113)</f>
        <v>1533089.4663299287</v>
      </c>
      <c r="E114" s="32">
        <f t="shared" ref="E114:O114" si="22">SUM(E104:E113)</f>
        <v>1542863.1615233163</v>
      </c>
      <c r="F114" s="32">
        <f t="shared" si="22"/>
        <v>1552748.5267294403</v>
      </c>
      <c r="G114" s="32">
        <f t="shared" si="22"/>
        <v>1562758.840948299</v>
      </c>
      <c r="H114" s="32">
        <f t="shared" si="22"/>
        <v>1572848.1746556377</v>
      </c>
      <c r="I114" s="32">
        <f t="shared" si="22"/>
        <v>1582963.0217791833</v>
      </c>
      <c r="J114" s="32">
        <f t="shared" si="22"/>
        <v>1593078.0099154797</v>
      </c>
      <c r="K114" s="32">
        <f t="shared" si="22"/>
        <v>1603262.5860644968</v>
      </c>
      <c r="L114" s="32">
        <f t="shared" si="22"/>
        <v>1613439.7102262573</v>
      </c>
      <c r="M114" s="32">
        <f t="shared" si="22"/>
        <v>1623583.6514007582</v>
      </c>
      <c r="N114" s="32">
        <f t="shared" si="22"/>
        <v>1633722.6225879819</v>
      </c>
      <c r="O114" s="32">
        <f t="shared" si="22"/>
        <v>1643855.3787879474</v>
      </c>
      <c r="P114" s="32">
        <f t="shared" ref="P114:Q114" si="23">SUM(P104:P113)</f>
        <v>1653990.0107225445</v>
      </c>
      <c r="Q114" s="32">
        <f t="shared" si="23"/>
        <v>1593246.3970516361</v>
      </c>
    </row>
    <row r="115" spans="1:17" x14ac:dyDescent="0.3">
      <c r="A115" s="30">
        <f t="shared" si="15"/>
        <v>98</v>
      </c>
      <c r="B115" s="14"/>
      <c r="C115" s="14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</row>
    <row r="116" spans="1:17" x14ac:dyDescent="0.3">
      <c r="A116" s="30">
        <f t="shared" si="15"/>
        <v>99</v>
      </c>
      <c r="B116" s="14" t="s">
        <v>78</v>
      </c>
      <c r="C116" s="14" t="s">
        <v>282</v>
      </c>
      <c r="D116" s="18">
        <f>+'B-10 2025'!P116</f>
        <v>6419.9396399999905</v>
      </c>
      <c r="E116" s="18">
        <v>6557.0571299999892</v>
      </c>
      <c r="F116" s="18">
        <v>6694.1746199999898</v>
      </c>
      <c r="G116" s="18">
        <v>6831.2921099999903</v>
      </c>
      <c r="H116" s="18">
        <v>6968.40959999999</v>
      </c>
      <c r="I116" s="18">
        <v>7105.5270899999896</v>
      </c>
      <c r="J116" s="18">
        <v>7242.6445799999901</v>
      </c>
      <c r="K116" s="18">
        <v>7379.7620699999898</v>
      </c>
      <c r="L116" s="18">
        <v>7516.8795599999903</v>
      </c>
      <c r="M116" s="18">
        <v>7653.9970499999899</v>
      </c>
      <c r="N116" s="18">
        <v>7791.1145399999896</v>
      </c>
      <c r="O116" s="18">
        <v>7928.2320299999901</v>
      </c>
      <c r="P116" s="18">
        <v>8065.3495199999907</v>
      </c>
      <c r="Q116" s="18">
        <v>7242.644579999991</v>
      </c>
    </row>
    <row r="117" spans="1:17" x14ac:dyDescent="0.3">
      <c r="A117" s="30">
        <f t="shared" si="15"/>
        <v>100</v>
      </c>
      <c r="B117" s="14"/>
      <c r="C117" s="14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</row>
    <row r="118" spans="1:17" x14ac:dyDescent="0.3">
      <c r="A118" s="30">
        <f t="shared" si="15"/>
        <v>101</v>
      </c>
      <c r="B118" s="15" t="s">
        <v>79</v>
      </c>
      <c r="C118" s="15" t="s">
        <v>279</v>
      </c>
      <c r="D118" s="18">
        <f>+'B-10 2025'!P118</f>
        <v>609.34181139999998</v>
      </c>
      <c r="E118" s="18">
        <v>617.48019505000002</v>
      </c>
      <c r="F118" s="18">
        <v>625.61857869999994</v>
      </c>
      <c r="G118" s="18">
        <v>633.75696235000009</v>
      </c>
      <c r="H118" s="18">
        <v>641.89534600000002</v>
      </c>
      <c r="I118" s="18">
        <v>650.03372964999994</v>
      </c>
      <c r="J118" s="18">
        <v>658.17211329999998</v>
      </c>
      <c r="K118" s="18">
        <v>666.3104969499999</v>
      </c>
      <c r="L118" s="18">
        <v>674.44888060000005</v>
      </c>
      <c r="M118" s="18">
        <v>682.58726424999998</v>
      </c>
      <c r="N118" s="18">
        <v>686.91095289999998</v>
      </c>
      <c r="O118" s="18">
        <v>686.88010405</v>
      </c>
      <c r="P118" s="18">
        <v>686.84925520000002</v>
      </c>
      <c r="Q118" s="18">
        <v>655.40659156923073</v>
      </c>
    </row>
    <row r="119" spans="1:17" x14ac:dyDescent="0.3">
      <c r="A119" s="30">
        <f t="shared" si="15"/>
        <v>102</v>
      </c>
      <c r="B119" s="15" t="s">
        <v>80</v>
      </c>
      <c r="C119" s="15" t="s">
        <v>334</v>
      </c>
      <c r="D119" s="18">
        <f>+'B-10 2025'!P119</f>
        <v>1419.0804267399981</v>
      </c>
      <c r="E119" s="18">
        <v>1427.0215497049981</v>
      </c>
      <c r="F119" s="18">
        <v>1434.9626726699978</v>
      </c>
      <c r="G119" s="18">
        <v>1442.903795634998</v>
      </c>
      <c r="H119" s="18">
        <v>1450.8449185999982</v>
      </c>
      <c r="I119" s="18">
        <v>1458.7860415649982</v>
      </c>
      <c r="J119" s="18">
        <v>1459.174154529999</v>
      </c>
      <c r="K119" s="18">
        <v>1459.178539161665</v>
      </c>
      <c r="L119" s="18">
        <v>1459.1829237933323</v>
      </c>
      <c r="M119" s="18">
        <v>1459.187308424998</v>
      </c>
      <c r="N119" s="18">
        <v>1459.1916930566649</v>
      </c>
      <c r="O119" s="18">
        <v>1459.1960776883323</v>
      </c>
      <c r="P119" s="18">
        <v>1459.2004623199989</v>
      </c>
      <c r="Q119" s="18">
        <v>1449.8392741453827</v>
      </c>
    </row>
    <row r="120" spans="1:17" x14ac:dyDescent="0.3">
      <c r="A120" s="30">
        <f t="shared" si="15"/>
        <v>103</v>
      </c>
      <c r="B120" s="14" t="s">
        <v>268</v>
      </c>
      <c r="C120" s="14" t="s">
        <v>330</v>
      </c>
      <c r="D120" s="18">
        <f>+'B-10 2025'!P120</f>
        <v>2.15</v>
      </c>
      <c r="E120" s="18">
        <v>2.15</v>
      </c>
      <c r="F120" s="18">
        <v>2.15</v>
      </c>
      <c r="G120" s="18">
        <v>2.15</v>
      </c>
      <c r="H120" s="18">
        <v>2.15</v>
      </c>
      <c r="I120" s="18">
        <v>2.15</v>
      </c>
      <c r="J120" s="18">
        <v>2.15</v>
      </c>
      <c r="K120" s="18">
        <v>2.15</v>
      </c>
      <c r="L120" s="18">
        <v>2.15</v>
      </c>
      <c r="M120" s="18">
        <v>2.15</v>
      </c>
      <c r="N120" s="18">
        <v>2.15</v>
      </c>
      <c r="O120" s="18">
        <v>2.15</v>
      </c>
      <c r="P120" s="18">
        <v>2.15</v>
      </c>
      <c r="Q120" s="18">
        <v>2.1499999999999995</v>
      </c>
    </row>
    <row r="121" spans="1:17" x14ac:dyDescent="0.3">
      <c r="A121" s="30">
        <f t="shared" si="15"/>
        <v>104</v>
      </c>
      <c r="B121" s="14" t="s">
        <v>269</v>
      </c>
      <c r="C121" s="14" t="s">
        <v>331</v>
      </c>
      <c r="D121" s="18">
        <f>+'B-10 2025'!P121</f>
        <v>0</v>
      </c>
      <c r="E121" s="18">
        <v>0</v>
      </c>
      <c r="F121" s="18">
        <v>0</v>
      </c>
      <c r="G121" s="18">
        <v>0</v>
      </c>
      <c r="H121" s="18">
        <v>0</v>
      </c>
      <c r="I121" s="18">
        <v>0</v>
      </c>
      <c r="J121" s="18">
        <v>0</v>
      </c>
      <c r="K121" s="18">
        <v>0</v>
      </c>
      <c r="L121" s="18">
        <v>0</v>
      </c>
      <c r="M121" s="18">
        <v>0</v>
      </c>
      <c r="N121" s="18">
        <v>0</v>
      </c>
      <c r="O121" s="18">
        <v>0</v>
      </c>
      <c r="P121" s="18">
        <v>0</v>
      </c>
      <c r="Q121" s="18">
        <v>0</v>
      </c>
    </row>
    <row r="122" spans="1:17" x14ac:dyDescent="0.3">
      <c r="A122" s="30">
        <f t="shared" si="15"/>
        <v>105</v>
      </c>
      <c r="B122" s="14" t="s">
        <v>270</v>
      </c>
      <c r="C122" s="14" t="s">
        <v>283</v>
      </c>
      <c r="D122" s="18">
        <f>+'B-10 2025'!P122</f>
        <v>-122.4</v>
      </c>
      <c r="E122" s="18">
        <v>-124.08</v>
      </c>
      <c r="F122" s="18">
        <v>-125.76</v>
      </c>
      <c r="G122" s="18">
        <v>-127.44</v>
      </c>
      <c r="H122" s="18">
        <v>-129.12</v>
      </c>
      <c r="I122" s="18">
        <v>-130.80000000000001</v>
      </c>
      <c r="J122" s="18">
        <v>-132.47999999999999</v>
      </c>
      <c r="K122" s="18">
        <v>-134.16</v>
      </c>
      <c r="L122" s="18">
        <v>-135.84</v>
      </c>
      <c r="M122" s="18">
        <v>-137.52000000000001</v>
      </c>
      <c r="N122" s="18">
        <v>-139.19999999999999</v>
      </c>
      <c r="O122" s="18">
        <v>-140.88</v>
      </c>
      <c r="P122" s="18">
        <v>-142.56</v>
      </c>
      <c r="Q122" s="18">
        <v>-132.47999999999999</v>
      </c>
    </row>
    <row r="123" spans="1:17" x14ac:dyDescent="0.3">
      <c r="A123" s="30">
        <f t="shared" si="15"/>
        <v>106</v>
      </c>
      <c r="B123" s="14"/>
      <c r="C123" s="14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</row>
    <row r="124" spans="1:17" x14ac:dyDescent="0.3">
      <c r="A124" s="30">
        <f t="shared" si="15"/>
        <v>107</v>
      </c>
      <c r="B124" s="16" t="s">
        <v>761</v>
      </c>
      <c r="C124" s="16"/>
      <c r="D124" s="33">
        <f>SUM(D119,D118,D116,D114,D95,D86,D78,D69,D67,D58,D49,D40,D31,D120,D121,D122,D22,D102)</f>
        <v>2813928.4674192276</v>
      </c>
      <c r="E124" s="33">
        <f t="shared" ref="E124:O124" si="24">SUM(E119,E118,E116,E114,E95,E86,E78,E69,E67,E58,E49,E40,E31,E120,E121,E122,E22,E102)</f>
        <v>2838248.6564510306</v>
      </c>
      <c r="F124" s="33">
        <f t="shared" si="24"/>
        <v>2862615.0052272389</v>
      </c>
      <c r="G124" s="33">
        <f t="shared" si="24"/>
        <v>2886341.8087478513</v>
      </c>
      <c r="H124" s="33">
        <f t="shared" si="24"/>
        <v>2909742.2390836431</v>
      </c>
      <c r="I124" s="33">
        <f t="shared" si="24"/>
        <v>2934247.0155673125</v>
      </c>
      <c r="J124" s="33">
        <f t="shared" si="24"/>
        <v>2958989.53030715</v>
      </c>
      <c r="K124" s="33">
        <f t="shared" si="24"/>
        <v>2983046.3682280118</v>
      </c>
      <c r="L124" s="33">
        <f t="shared" si="24"/>
        <v>3006930.6907133623</v>
      </c>
      <c r="M124" s="33">
        <f t="shared" si="24"/>
        <v>3030988.3103043693</v>
      </c>
      <c r="N124" s="33">
        <f t="shared" si="24"/>
        <v>3055094.9685824257</v>
      </c>
      <c r="O124" s="33">
        <f t="shared" si="24"/>
        <v>3079070.0420713811</v>
      </c>
      <c r="P124" s="33">
        <f t="shared" ref="P124:Q124" si="25">SUM(P119,P118,P116,P114,P95,P86,P78,P69,P67,P58,P49,P40,P31,P120,P121,P122,P22,P102)</f>
        <v>3053156.2472223123</v>
      </c>
      <c r="Q124" s="33">
        <f t="shared" si="25"/>
        <v>2954799.9499942539</v>
      </c>
    </row>
    <row r="125" spans="1:17" x14ac:dyDescent="0.3">
      <c r="A125" s="30">
        <f t="shared" si="15"/>
        <v>108</v>
      </c>
      <c r="B125" s="14"/>
      <c r="C125" s="14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</row>
    <row r="126" spans="1:17" x14ac:dyDescent="0.3">
      <c r="A126" s="30">
        <f t="shared" si="15"/>
        <v>109</v>
      </c>
      <c r="B126" s="14" t="s">
        <v>81</v>
      </c>
      <c r="C126" s="14" t="s">
        <v>274</v>
      </c>
      <c r="D126" s="18">
        <f>+'B-10 2025'!P126</f>
        <v>27158.589207085763</v>
      </c>
      <c r="E126" s="18">
        <v>27159.807582008863</v>
      </c>
      <c r="F126" s="18">
        <v>27136.334224590366</v>
      </c>
      <c r="G126" s="18">
        <v>27104.257134830161</v>
      </c>
      <c r="H126" s="18">
        <v>27092.142245254636</v>
      </c>
      <c r="I126" s="18">
        <v>27078.985684118295</v>
      </c>
      <c r="J126" s="18">
        <v>27079.985907395363</v>
      </c>
      <c r="K126" s="18">
        <v>27071.449143622751</v>
      </c>
      <c r="L126" s="18">
        <v>27068.735647508438</v>
      </c>
      <c r="M126" s="18">
        <v>27069.61141905242</v>
      </c>
      <c r="N126" s="18">
        <v>27070.69945825481</v>
      </c>
      <c r="O126" s="18">
        <v>27066.979765115499</v>
      </c>
      <c r="P126" s="18">
        <v>27067.506339634587</v>
      </c>
      <c r="Q126" s="18">
        <v>27094.237212190146</v>
      </c>
    </row>
    <row r="127" spans="1:17" x14ac:dyDescent="0.3">
      <c r="A127" s="30">
        <f t="shared" si="15"/>
        <v>110</v>
      </c>
      <c r="B127" s="14" t="s">
        <v>82</v>
      </c>
      <c r="C127" s="14" t="s">
        <v>280</v>
      </c>
      <c r="D127" s="18">
        <f>+'B-10 2025'!P127</f>
        <v>169712.24876375214</v>
      </c>
      <c r="E127" s="18">
        <v>171769.54553555488</v>
      </c>
      <c r="F127" s="18">
        <v>173702.95644338569</v>
      </c>
      <c r="G127" s="18">
        <v>175593.03148724244</v>
      </c>
      <c r="H127" s="18">
        <v>177596.49732018902</v>
      </c>
      <c r="I127" s="18">
        <v>179602.12336612793</v>
      </c>
      <c r="J127" s="18">
        <v>181679.61336797086</v>
      </c>
      <c r="K127" s="18">
        <v>183709.45098383099</v>
      </c>
      <c r="L127" s="18">
        <v>185768.17873571711</v>
      </c>
      <c r="M127" s="18">
        <v>187844.61062363125</v>
      </c>
      <c r="N127" s="18">
        <v>189921.84264757138</v>
      </c>
      <c r="O127" s="18">
        <v>191974.73880753951</v>
      </c>
      <c r="P127" s="18">
        <v>194048.63010353362</v>
      </c>
      <c r="Q127" s="18">
        <v>181763.34370661899</v>
      </c>
    </row>
    <row r="128" spans="1:17" x14ac:dyDescent="0.3">
      <c r="A128" s="30">
        <f t="shared" si="15"/>
        <v>111</v>
      </c>
      <c r="B128" s="14" t="s">
        <v>83</v>
      </c>
      <c r="C128" s="14" t="s">
        <v>281</v>
      </c>
      <c r="D128" s="18">
        <f>+'B-10 2025'!P128</f>
        <v>114754.63271230093</v>
      </c>
      <c r="E128" s="18">
        <v>115794.18473096397</v>
      </c>
      <c r="F128" s="18">
        <v>116745.96377551105</v>
      </c>
      <c r="G128" s="18">
        <v>117666.98784594212</v>
      </c>
      <c r="H128" s="18">
        <v>118665.40860040506</v>
      </c>
      <c r="I128" s="18">
        <v>119663.7255738383</v>
      </c>
      <c r="J128" s="18">
        <v>120712.5779228848</v>
      </c>
      <c r="K128" s="18">
        <v>121727.54676783076</v>
      </c>
      <c r="L128" s="18">
        <v>122762.88663866073</v>
      </c>
      <c r="M128" s="18">
        <v>123810.6785353747</v>
      </c>
      <c r="N128" s="18">
        <v>124858.95845797367</v>
      </c>
      <c r="O128" s="18">
        <v>125889.93340645664</v>
      </c>
      <c r="P128" s="18">
        <v>126935.69038082262</v>
      </c>
      <c r="Q128" s="18">
        <v>120768.39810376658</v>
      </c>
    </row>
    <row r="129" spans="1:17" x14ac:dyDescent="0.3">
      <c r="A129" s="30">
        <f t="shared" si="15"/>
        <v>112</v>
      </c>
      <c r="B129" s="14" t="s">
        <v>84</v>
      </c>
      <c r="C129" s="14" t="s">
        <v>278</v>
      </c>
      <c r="D129" s="18">
        <f>+'B-10 2025'!P129</f>
        <v>28383.489092211552</v>
      </c>
      <c r="E129" s="18">
        <v>28551.085783767376</v>
      </c>
      <c r="F129" s="18">
        <v>28697.264199149497</v>
      </c>
      <c r="G129" s="18">
        <v>28835.920338357719</v>
      </c>
      <c r="H129" s="18">
        <v>28992.874688369819</v>
      </c>
      <c r="I129" s="18">
        <v>29149.477302351501</v>
      </c>
      <c r="J129" s="18">
        <v>29318.319154279121</v>
      </c>
      <c r="K129" s="18">
        <v>29478.862731146786</v>
      </c>
      <c r="L129" s="18">
        <v>29644.344031840657</v>
      </c>
      <c r="M129" s="18">
        <v>29812.833056360727</v>
      </c>
      <c r="N129" s="18">
        <v>29981.41380470699</v>
      </c>
      <c r="O129" s="18">
        <v>30145.74927687936</v>
      </c>
      <c r="P129" s="18">
        <v>30313.660472878029</v>
      </c>
      <c r="Q129" s="18">
        <v>29331.176456330708</v>
      </c>
    </row>
    <row r="130" spans="1:17" x14ac:dyDescent="0.3">
      <c r="A130" s="30">
        <f t="shared" si="15"/>
        <v>113</v>
      </c>
      <c r="B130" s="14" t="s">
        <v>85</v>
      </c>
      <c r="C130" s="14" t="s">
        <v>279</v>
      </c>
      <c r="D130" s="18">
        <f>+'B-10 2025'!P130</f>
        <v>7268.38728081301</v>
      </c>
      <c r="E130" s="18">
        <v>7314.1298818633995</v>
      </c>
      <c r="F130" s="18">
        <v>7354.4071935882175</v>
      </c>
      <c r="G130" s="18">
        <v>7392.7722159874666</v>
      </c>
      <c r="H130" s="18">
        <v>7435.8314001092522</v>
      </c>
      <c r="I130" s="18">
        <v>7478.8131547627754</v>
      </c>
      <c r="J130" s="18">
        <v>7524.9378964929128</v>
      </c>
      <c r="K130" s="18">
        <v>7568.9516067119275</v>
      </c>
      <c r="L130" s="18">
        <v>7614.2400276053741</v>
      </c>
      <c r="M130" s="18">
        <v>7660.3101591732493</v>
      </c>
      <c r="N130" s="18">
        <v>7706.4150014155557</v>
      </c>
      <c r="O130" s="18">
        <v>7751.4465543323013</v>
      </c>
      <c r="P130" s="18">
        <v>7797.4048179234669</v>
      </c>
      <c r="Q130" s="18">
        <v>7528.3113223676091</v>
      </c>
    </row>
    <row r="131" spans="1:17" x14ac:dyDescent="0.3">
      <c r="A131" s="30">
        <f t="shared" si="15"/>
        <v>114</v>
      </c>
      <c r="B131" s="14" t="s">
        <v>762</v>
      </c>
      <c r="C131" s="14"/>
      <c r="D131" s="32">
        <f>SUM(D126:D130)</f>
        <v>347277.34705616336</v>
      </c>
      <c r="E131" s="32">
        <f t="shared" ref="E131:O131" si="26">SUM(E126:E130)</f>
        <v>350588.75351415854</v>
      </c>
      <c r="F131" s="32">
        <f t="shared" si="26"/>
        <v>353636.92583622481</v>
      </c>
      <c r="G131" s="32">
        <f t="shared" si="26"/>
        <v>356592.96902235987</v>
      </c>
      <c r="H131" s="32">
        <f t="shared" si="26"/>
        <v>359782.7542543278</v>
      </c>
      <c r="I131" s="32">
        <f t="shared" si="26"/>
        <v>362973.12508119881</v>
      </c>
      <c r="J131" s="32">
        <f t="shared" si="26"/>
        <v>366315.43424902303</v>
      </c>
      <c r="K131" s="32">
        <f t="shared" si="26"/>
        <v>369556.26123314322</v>
      </c>
      <c r="L131" s="32">
        <f t="shared" si="26"/>
        <v>372858.38508133235</v>
      </c>
      <c r="M131" s="32">
        <f t="shared" si="26"/>
        <v>376198.04379359231</v>
      </c>
      <c r="N131" s="32">
        <f t="shared" si="26"/>
        <v>379539.3293699224</v>
      </c>
      <c r="O131" s="32">
        <f t="shared" si="26"/>
        <v>382828.84781032329</v>
      </c>
      <c r="P131" s="32">
        <f t="shared" ref="P131:Q131" si="27">SUM(P126:P130)</f>
        <v>386162.89211479237</v>
      </c>
      <c r="Q131" s="32">
        <f t="shared" si="27"/>
        <v>366485.46680127404</v>
      </c>
    </row>
    <row r="132" spans="1:17" x14ac:dyDescent="0.3">
      <c r="A132" s="30">
        <f t="shared" si="15"/>
        <v>115</v>
      </c>
      <c r="B132" s="14"/>
      <c r="C132" s="14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</row>
    <row r="133" spans="1:17" x14ac:dyDescent="0.3">
      <c r="A133" s="30">
        <f t="shared" si="15"/>
        <v>116</v>
      </c>
      <c r="B133" s="14" t="s">
        <v>347</v>
      </c>
      <c r="C133" s="14" t="s">
        <v>274</v>
      </c>
      <c r="D133" s="18">
        <f>+'B-10 2025'!P133</f>
        <v>-85.76</v>
      </c>
      <c r="E133" s="18">
        <v>-85.76</v>
      </c>
      <c r="F133" s="18">
        <v>-85.76</v>
      </c>
      <c r="G133" s="18">
        <v>-85.76</v>
      </c>
      <c r="H133" s="18">
        <v>-85.76</v>
      </c>
      <c r="I133" s="18">
        <v>-85.76</v>
      </c>
      <c r="J133" s="18">
        <v>-85.76</v>
      </c>
      <c r="K133" s="18">
        <v>-85.76</v>
      </c>
      <c r="L133" s="18">
        <v>-85.76</v>
      </c>
      <c r="M133" s="18">
        <v>-85.76</v>
      </c>
      <c r="N133" s="18">
        <v>-85.76</v>
      </c>
      <c r="O133" s="18">
        <v>-85.76</v>
      </c>
      <c r="P133" s="18">
        <v>-85.76</v>
      </c>
      <c r="Q133" s="18">
        <v>-85.76</v>
      </c>
    </row>
    <row r="134" spans="1:17" x14ac:dyDescent="0.3">
      <c r="A134" s="30">
        <f t="shared" si="15"/>
        <v>117</v>
      </c>
      <c r="B134" s="14" t="s">
        <v>348</v>
      </c>
      <c r="C134" s="14" t="s">
        <v>280</v>
      </c>
      <c r="D134" s="18">
        <f>+'B-10 2025'!P134</f>
        <v>-2145.2399999999998</v>
      </c>
      <c r="E134" s="18">
        <v>-2145.2399999999998</v>
      </c>
      <c r="F134" s="18">
        <v>-2145.2399999999998</v>
      </c>
      <c r="G134" s="18">
        <v>-2145.2399999999998</v>
      </c>
      <c r="H134" s="18">
        <v>-2145.2399999999998</v>
      </c>
      <c r="I134" s="18">
        <v>-2145.2399999999998</v>
      </c>
      <c r="J134" s="18">
        <v>-2145.2399999999998</v>
      </c>
      <c r="K134" s="18">
        <v>-2145.2399999999998</v>
      </c>
      <c r="L134" s="18">
        <v>-2145.2399999999998</v>
      </c>
      <c r="M134" s="18">
        <v>-2145.2399999999998</v>
      </c>
      <c r="N134" s="18">
        <v>-2145.2399999999998</v>
      </c>
      <c r="O134" s="18">
        <v>-2145.2399999999998</v>
      </c>
      <c r="P134" s="18">
        <v>-2145.2399999999998</v>
      </c>
      <c r="Q134" s="18">
        <v>-2145.2399999999989</v>
      </c>
    </row>
    <row r="135" spans="1:17" x14ac:dyDescent="0.3">
      <c r="A135" s="30">
        <f t="shared" si="15"/>
        <v>118</v>
      </c>
      <c r="B135" s="14" t="s">
        <v>349</v>
      </c>
      <c r="C135" s="14" t="s">
        <v>278</v>
      </c>
      <c r="D135" s="18">
        <f>+'B-10 2025'!P135</f>
        <v>-201.96</v>
      </c>
      <c r="E135" s="18">
        <v>-201.96</v>
      </c>
      <c r="F135" s="18">
        <v>-201.96</v>
      </c>
      <c r="G135" s="18">
        <v>-201.96</v>
      </c>
      <c r="H135" s="18">
        <v>-201.96</v>
      </c>
      <c r="I135" s="18">
        <v>-201.96</v>
      </c>
      <c r="J135" s="18">
        <v>-201.96</v>
      </c>
      <c r="K135" s="18">
        <v>-201.96</v>
      </c>
      <c r="L135" s="18">
        <v>-201.96</v>
      </c>
      <c r="M135" s="18">
        <v>-201.96</v>
      </c>
      <c r="N135" s="18">
        <v>-201.96</v>
      </c>
      <c r="O135" s="18">
        <v>-201.96</v>
      </c>
      <c r="P135" s="18">
        <v>-201.96</v>
      </c>
      <c r="Q135" s="18">
        <v>-201.96</v>
      </c>
    </row>
    <row r="136" spans="1:17" x14ac:dyDescent="0.3">
      <c r="A136" s="30">
        <f t="shared" si="15"/>
        <v>119</v>
      </c>
      <c r="B136" s="14" t="s">
        <v>350</v>
      </c>
      <c r="C136" s="14" t="s">
        <v>279</v>
      </c>
      <c r="D136" s="18">
        <f>+'B-10 2025'!P136</f>
        <v>-49.71</v>
      </c>
      <c r="E136" s="18">
        <v>-49.71</v>
      </c>
      <c r="F136" s="18">
        <v>-49.71</v>
      </c>
      <c r="G136" s="18">
        <v>-49.71</v>
      </c>
      <c r="H136" s="18">
        <v>-49.71</v>
      </c>
      <c r="I136" s="18">
        <v>-49.71</v>
      </c>
      <c r="J136" s="18">
        <v>-49.71</v>
      </c>
      <c r="K136" s="18">
        <v>-49.71</v>
      </c>
      <c r="L136" s="18">
        <v>-49.71</v>
      </c>
      <c r="M136" s="18">
        <v>-49.71</v>
      </c>
      <c r="N136" s="18">
        <v>-49.71</v>
      </c>
      <c r="O136" s="18">
        <v>-49.71</v>
      </c>
      <c r="P136" s="18">
        <v>-49.71</v>
      </c>
      <c r="Q136" s="18">
        <v>-49.71</v>
      </c>
    </row>
    <row r="137" spans="1:17" x14ac:dyDescent="0.3">
      <c r="A137" s="30">
        <f t="shared" si="15"/>
        <v>120</v>
      </c>
      <c r="B137" s="14" t="s">
        <v>763</v>
      </c>
      <c r="C137" s="14"/>
      <c r="D137" s="32">
        <f>SUM(D133:D136)</f>
        <v>-2482.67</v>
      </c>
      <c r="E137" s="32">
        <f t="shared" ref="E137:O137" si="28">SUM(E133:E136)</f>
        <v>-2482.67</v>
      </c>
      <c r="F137" s="32">
        <f t="shared" si="28"/>
        <v>-2482.67</v>
      </c>
      <c r="G137" s="32">
        <f t="shared" si="28"/>
        <v>-2482.67</v>
      </c>
      <c r="H137" s="32">
        <f t="shared" si="28"/>
        <v>-2482.67</v>
      </c>
      <c r="I137" s="32">
        <f t="shared" si="28"/>
        <v>-2482.67</v>
      </c>
      <c r="J137" s="32">
        <f t="shared" si="28"/>
        <v>-2482.67</v>
      </c>
      <c r="K137" s="32">
        <f t="shared" si="28"/>
        <v>-2482.67</v>
      </c>
      <c r="L137" s="32">
        <f t="shared" si="28"/>
        <v>-2482.67</v>
      </c>
      <c r="M137" s="32">
        <f t="shared" si="28"/>
        <v>-2482.67</v>
      </c>
      <c r="N137" s="32">
        <f t="shared" si="28"/>
        <v>-2482.67</v>
      </c>
      <c r="O137" s="32">
        <f t="shared" si="28"/>
        <v>-2482.67</v>
      </c>
      <c r="P137" s="32">
        <f>SUM(P133:P136)</f>
        <v>-2482.67</v>
      </c>
      <c r="Q137" s="32">
        <f>SUM(Q133:Q136)</f>
        <v>-2482.6699999999992</v>
      </c>
    </row>
    <row r="138" spans="1:17" x14ac:dyDescent="0.3">
      <c r="A138" s="30">
        <f t="shared" si="15"/>
        <v>121</v>
      </c>
      <c r="B138" s="14"/>
      <c r="C138" s="14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</row>
    <row r="139" spans="1:17" x14ac:dyDescent="0.3">
      <c r="A139" s="30">
        <f t="shared" si="15"/>
        <v>122</v>
      </c>
      <c r="B139" s="14" t="s">
        <v>351</v>
      </c>
      <c r="C139" s="14" t="s">
        <v>274</v>
      </c>
      <c r="D139" s="18">
        <f>+'B-10 2025'!P139</f>
        <v>-329.159999999999</v>
      </c>
      <c r="E139" s="18">
        <v>-329.159999999999</v>
      </c>
      <c r="F139" s="18">
        <v>-329.159999999999</v>
      </c>
      <c r="G139" s="18">
        <v>-329.159999999999</v>
      </c>
      <c r="H139" s="18">
        <v>-329.159999999999</v>
      </c>
      <c r="I139" s="18">
        <v>-329.159999999999</v>
      </c>
      <c r="J139" s="18">
        <v>-329.159999999999</v>
      </c>
      <c r="K139" s="18">
        <v>-329.159999999999</v>
      </c>
      <c r="L139" s="18">
        <v>-329.159999999999</v>
      </c>
      <c r="M139" s="18">
        <v>-329.159999999999</v>
      </c>
      <c r="N139" s="18">
        <v>-329.159999999999</v>
      </c>
      <c r="O139" s="18">
        <v>-329.159999999999</v>
      </c>
      <c r="P139" s="18">
        <v>-329.159999999999</v>
      </c>
      <c r="Q139" s="18">
        <v>-329.159999999999</v>
      </c>
    </row>
    <row r="140" spans="1:17" x14ac:dyDescent="0.3">
      <c r="A140" s="30">
        <f t="shared" si="15"/>
        <v>123</v>
      </c>
      <c r="B140" s="14" t="s">
        <v>352</v>
      </c>
      <c r="C140" s="14" t="s">
        <v>280</v>
      </c>
      <c r="D140" s="18">
        <f>+'B-10 2025'!P140</f>
        <v>-3444.1899999999901</v>
      </c>
      <c r="E140" s="18">
        <v>-3444.1899999999901</v>
      </c>
      <c r="F140" s="18">
        <v>-3444.1899999999901</v>
      </c>
      <c r="G140" s="18">
        <v>-3444.1899999999901</v>
      </c>
      <c r="H140" s="18">
        <v>-3444.1899999999901</v>
      </c>
      <c r="I140" s="18">
        <v>-3444.1899999999901</v>
      </c>
      <c r="J140" s="18">
        <v>-3444.1899999999901</v>
      </c>
      <c r="K140" s="18">
        <v>-3444.1899999999901</v>
      </c>
      <c r="L140" s="18">
        <v>-3444.1899999999901</v>
      </c>
      <c r="M140" s="18">
        <v>-3444.1899999999901</v>
      </c>
      <c r="N140" s="18">
        <v>-3444.1899999999901</v>
      </c>
      <c r="O140" s="18">
        <v>-3444.1899999999901</v>
      </c>
      <c r="P140" s="18">
        <v>-3444.1899999999901</v>
      </c>
      <c r="Q140" s="18">
        <v>-3444.1899999999901</v>
      </c>
    </row>
    <row r="141" spans="1:17" x14ac:dyDescent="0.3">
      <c r="A141" s="30">
        <f t="shared" si="15"/>
        <v>124</v>
      </c>
      <c r="B141" s="14" t="s">
        <v>353</v>
      </c>
      <c r="C141" s="14" t="s">
        <v>281</v>
      </c>
      <c r="D141" s="18">
        <f>+'B-10 2025'!P141</f>
        <v>-607.52</v>
      </c>
      <c r="E141" s="18">
        <v>-607.52</v>
      </c>
      <c r="F141" s="18">
        <v>-607.52</v>
      </c>
      <c r="G141" s="18">
        <v>-607.52</v>
      </c>
      <c r="H141" s="18">
        <v>-607.52</v>
      </c>
      <c r="I141" s="18">
        <v>-607.52</v>
      </c>
      <c r="J141" s="18">
        <v>-607.52</v>
      </c>
      <c r="K141" s="18">
        <v>-607.52</v>
      </c>
      <c r="L141" s="18">
        <v>-607.52</v>
      </c>
      <c r="M141" s="18">
        <v>-607.52</v>
      </c>
      <c r="N141" s="18">
        <v>-607.52</v>
      </c>
      <c r="O141" s="18">
        <v>-607.52</v>
      </c>
      <c r="P141" s="18">
        <v>-607.52</v>
      </c>
      <c r="Q141" s="18">
        <v>-607.52000000000021</v>
      </c>
    </row>
    <row r="142" spans="1:17" x14ac:dyDescent="0.3">
      <c r="A142" s="30">
        <f t="shared" si="15"/>
        <v>125</v>
      </c>
      <c r="B142" s="14" t="s">
        <v>354</v>
      </c>
      <c r="C142" s="14" t="s">
        <v>278</v>
      </c>
      <c r="D142" s="18">
        <f>+'B-10 2025'!P142</f>
        <v>-1469.27</v>
      </c>
      <c r="E142" s="18">
        <v>-1469.27</v>
      </c>
      <c r="F142" s="18">
        <v>-1469.27</v>
      </c>
      <c r="G142" s="18">
        <v>-1469.27</v>
      </c>
      <c r="H142" s="18">
        <v>-1469.27</v>
      </c>
      <c r="I142" s="18">
        <v>-1469.27</v>
      </c>
      <c r="J142" s="18">
        <v>-1469.27</v>
      </c>
      <c r="K142" s="18">
        <v>-1469.27</v>
      </c>
      <c r="L142" s="18">
        <v>-1469.27</v>
      </c>
      <c r="M142" s="18">
        <v>-1469.27</v>
      </c>
      <c r="N142" s="18">
        <v>-1469.27</v>
      </c>
      <c r="O142" s="18">
        <v>-1469.27</v>
      </c>
      <c r="P142" s="18">
        <v>-1469.27</v>
      </c>
      <c r="Q142" s="18">
        <v>-1469.2700000000002</v>
      </c>
    </row>
    <row r="143" spans="1:17" x14ac:dyDescent="0.3">
      <c r="A143" s="30">
        <f t="shared" si="15"/>
        <v>126</v>
      </c>
      <c r="B143" s="14" t="s">
        <v>355</v>
      </c>
      <c r="C143" s="14" t="s">
        <v>279</v>
      </c>
      <c r="D143" s="18">
        <f>+'B-10 2025'!P143</f>
        <v>-208.8</v>
      </c>
      <c r="E143" s="18">
        <v>-208.8</v>
      </c>
      <c r="F143" s="18">
        <v>-208.8</v>
      </c>
      <c r="G143" s="18">
        <v>-208.8</v>
      </c>
      <c r="H143" s="18">
        <v>-208.8</v>
      </c>
      <c r="I143" s="18">
        <v>-208.8</v>
      </c>
      <c r="J143" s="18">
        <v>-208.8</v>
      </c>
      <c r="K143" s="18">
        <v>-208.8</v>
      </c>
      <c r="L143" s="18">
        <v>-208.8</v>
      </c>
      <c r="M143" s="18">
        <v>-208.8</v>
      </c>
      <c r="N143" s="18">
        <v>-208.8</v>
      </c>
      <c r="O143" s="18">
        <v>-208.8</v>
      </c>
      <c r="P143" s="18">
        <v>-208.8</v>
      </c>
      <c r="Q143" s="18">
        <v>-208.80000000000004</v>
      </c>
    </row>
    <row r="144" spans="1:17" x14ac:dyDescent="0.3">
      <c r="A144" s="30">
        <f t="shared" si="15"/>
        <v>127</v>
      </c>
      <c r="B144" s="14" t="s">
        <v>764</v>
      </c>
      <c r="C144" s="14"/>
      <c r="D144" s="32">
        <f>SUM(D139:D143)</f>
        <v>-6058.9399999999887</v>
      </c>
      <c r="E144" s="32">
        <f t="shared" ref="E144:O144" si="29">SUM(E139:E143)</f>
        <v>-6058.9399999999887</v>
      </c>
      <c r="F144" s="32">
        <f t="shared" si="29"/>
        <v>-6058.9399999999887</v>
      </c>
      <c r="G144" s="32">
        <f t="shared" si="29"/>
        <v>-6058.9399999999887</v>
      </c>
      <c r="H144" s="32">
        <f t="shared" si="29"/>
        <v>-6058.9399999999887</v>
      </c>
      <c r="I144" s="32">
        <f t="shared" si="29"/>
        <v>-6058.9399999999887</v>
      </c>
      <c r="J144" s="32">
        <f t="shared" si="29"/>
        <v>-6058.9399999999887</v>
      </c>
      <c r="K144" s="32">
        <f t="shared" si="29"/>
        <v>-6058.9399999999887</v>
      </c>
      <c r="L144" s="32">
        <f t="shared" si="29"/>
        <v>-6058.9399999999887</v>
      </c>
      <c r="M144" s="32">
        <f t="shared" si="29"/>
        <v>-6058.9399999999887</v>
      </c>
      <c r="N144" s="32">
        <f t="shared" si="29"/>
        <v>-6058.9399999999887</v>
      </c>
      <c r="O144" s="32">
        <f t="shared" si="29"/>
        <v>-6058.9399999999887</v>
      </c>
      <c r="P144" s="32">
        <f t="shared" ref="P144:Q144" si="30">SUM(P139:P143)</f>
        <v>-6058.9399999999887</v>
      </c>
      <c r="Q144" s="32">
        <f t="shared" si="30"/>
        <v>-6058.9399999999896</v>
      </c>
    </row>
    <row r="145" spans="1:17" x14ac:dyDescent="0.3">
      <c r="A145" s="30">
        <f t="shared" si="15"/>
        <v>128</v>
      </c>
      <c r="B145" s="14"/>
      <c r="C145" s="14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</row>
    <row r="146" spans="1:17" x14ac:dyDescent="0.3">
      <c r="A146" s="30">
        <f t="shared" si="15"/>
        <v>129</v>
      </c>
      <c r="B146" s="14" t="s">
        <v>86</v>
      </c>
      <c r="C146" s="14" t="s">
        <v>274</v>
      </c>
      <c r="D146" s="18">
        <f>+'B-10 2025'!P146</f>
        <v>8516.2211737010057</v>
      </c>
      <c r="E146" s="18">
        <v>8557.0509755743278</v>
      </c>
      <c r="F146" s="18">
        <v>8597.8748130718304</v>
      </c>
      <c r="G146" s="18">
        <v>8638.6926861935117</v>
      </c>
      <c r="H146" s="18">
        <v>8679.4385949393727</v>
      </c>
      <c r="I146" s="18">
        <v>8720.2395393094248</v>
      </c>
      <c r="J146" s="18">
        <v>8761.0345193036574</v>
      </c>
      <c r="K146" s="18">
        <v>8801.8235349220777</v>
      </c>
      <c r="L146" s="18">
        <v>8842.6065861646694</v>
      </c>
      <c r="M146" s="18">
        <v>8883.386673031453</v>
      </c>
      <c r="N146" s="18">
        <v>8924.1607955224245</v>
      </c>
      <c r="O146" s="18">
        <v>8964.9289536375691</v>
      </c>
      <c r="P146" s="18">
        <v>9005.6911473768978</v>
      </c>
      <c r="Q146" s="18">
        <v>8761.0115379037088</v>
      </c>
    </row>
    <row r="147" spans="1:17" x14ac:dyDescent="0.3">
      <c r="A147" s="30">
        <f t="shared" si="15"/>
        <v>130</v>
      </c>
      <c r="B147" s="14" t="s">
        <v>87</v>
      </c>
      <c r="C147" s="14" t="s">
        <v>275</v>
      </c>
      <c r="D147" s="18">
        <f>+'B-10 2025'!P147</f>
        <v>2353.7547977660165</v>
      </c>
      <c r="E147" s="18">
        <v>2409.1601420680013</v>
      </c>
      <c r="F147" s="18">
        <v>2464.563081418527</v>
      </c>
      <c r="G147" s="18">
        <v>2519.9636158175927</v>
      </c>
      <c r="H147" s="18">
        <v>2575.3297452652077</v>
      </c>
      <c r="I147" s="18">
        <v>2630.7224697613628</v>
      </c>
      <c r="J147" s="18">
        <v>2686.112789306068</v>
      </c>
      <c r="K147" s="18">
        <v>2741.5007038993031</v>
      </c>
      <c r="L147" s="18">
        <v>2796.8862135410991</v>
      </c>
      <c r="M147" s="18">
        <v>2852.2713182314237</v>
      </c>
      <c r="N147" s="18">
        <v>2907.6540179702988</v>
      </c>
      <c r="O147" s="18">
        <v>2963.0343127577248</v>
      </c>
      <c r="P147" s="18">
        <v>3018.4122025936899</v>
      </c>
      <c r="Q147" s="18">
        <v>2686.1050315689477</v>
      </c>
    </row>
    <row r="148" spans="1:17" x14ac:dyDescent="0.3">
      <c r="A148" s="30">
        <f t="shared" ref="A148:A211" si="31">+A147+1</f>
        <v>131</v>
      </c>
      <c r="B148" s="14" t="s">
        <v>88</v>
      </c>
      <c r="C148" s="14" t="s">
        <v>276</v>
      </c>
      <c r="D148" s="18">
        <f>+'B-10 2025'!P148</f>
        <v>6569.2503847444277</v>
      </c>
      <c r="E148" s="18">
        <v>6763.2857864149191</v>
      </c>
      <c r="F148" s="18">
        <v>6957.2710995020807</v>
      </c>
      <c r="G148" s="18">
        <v>7151.2063240059124</v>
      </c>
      <c r="H148" s="18">
        <v>7344.9224599264126</v>
      </c>
      <c r="I148" s="18">
        <v>7538.7455072635748</v>
      </c>
      <c r="J148" s="18">
        <v>7732.5184660174064</v>
      </c>
      <c r="K148" s="18">
        <v>7926.2413361879071</v>
      </c>
      <c r="L148" s="18">
        <v>8119.9141177750689</v>
      </c>
      <c r="M148" s="18">
        <v>8313.5428107788994</v>
      </c>
      <c r="N148" s="18">
        <v>8507.1214151993918</v>
      </c>
      <c r="O148" s="18">
        <v>8700.6499310365616</v>
      </c>
      <c r="P148" s="18">
        <v>8894.1283582903834</v>
      </c>
      <c r="Q148" s="18">
        <v>7732.2152305494583</v>
      </c>
    </row>
    <row r="149" spans="1:17" x14ac:dyDescent="0.3">
      <c r="A149" s="30">
        <f t="shared" si="31"/>
        <v>132</v>
      </c>
      <c r="B149" s="14" t="s">
        <v>89</v>
      </c>
      <c r="C149" s="14" t="s">
        <v>276</v>
      </c>
      <c r="D149" s="18">
        <f>+'B-10 2025'!P149</f>
        <v>11474.628429999999</v>
      </c>
      <c r="E149" s="18">
        <v>11724.714497500001</v>
      </c>
      <c r="F149" s="18">
        <v>11974.800565</v>
      </c>
      <c r="G149" s="18">
        <v>12224.8866325</v>
      </c>
      <c r="H149" s="18">
        <v>12474.972699999998</v>
      </c>
      <c r="I149" s="18">
        <v>12725.058767500001</v>
      </c>
      <c r="J149" s="18">
        <v>12975.144835000001</v>
      </c>
      <c r="K149" s="18">
        <v>13225.2309025</v>
      </c>
      <c r="L149" s="18">
        <v>13475.31697</v>
      </c>
      <c r="M149" s="18">
        <v>13725.4030375</v>
      </c>
      <c r="N149" s="18">
        <v>13975.489105000001</v>
      </c>
      <c r="O149" s="18">
        <v>14225.575172499999</v>
      </c>
      <c r="P149" s="18">
        <v>14475.661239999999</v>
      </c>
      <c r="Q149" s="18">
        <v>12975.144834999997</v>
      </c>
    </row>
    <row r="150" spans="1:17" x14ac:dyDescent="0.3">
      <c r="A150" s="30">
        <f t="shared" si="31"/>
        <v>133</v>
      </c>
      <c r="B150" s="14" t="s">
        <v>90</v>
      </c>
      <c r="C150" s="14" t="s">
        <v>277</v>
      </c>
      <c r="D150" s="18">
        <f>+'B-10 2025'!P150</f>
        <v>4516.6011446745397</v>
      </c>
      <c r="E150" s="18">
        <v>4602.2454402627354</v>
      </c>
      <c r="F150" s="18">
        <v>4687.889735850923</v>
      </c>
      <c r="G150" s="18">
        <v>4773.5340314391187</v>
      </c>
      <c r="H150" s="18">
        <v>4859.1163270273046</v>
      </c>
      <c r="I150" s="18">
        <v>4944.7566226155022</v>
      </c>
      <c r="J150" s="18">
        <v>5030.3969182036872</v>
      </c>
      <c r="K150" s="18">
        <v>5116.0372137918848</v>
      </c>
      <c r="L150" s="18">
        <v>5201.6775093800707</v>
      </c>
      <c r="M150" s="18">
        <v>5287.3198049682669</v>
      </c>
      <c r="N150" s="18">
        <v>5372.9621005564541</v>
      </c>
      <c r="O150" s="18">
        <v>5458.6043961446503</v>
      </c>
      <c r="P150" s="18">
        <v>5544.2466917328366</v>
      </c>
      <c r="Q150" s="18">
        <v>5030.4144566652285</v>
      </c>
    </row>
    <row r="151" spans="1:17" x14ac:dyDescent="0.3">
      <c r="A151" s="30">
        <f t="shared" si="31"/>
        <v>134</v>
      </c>
      <c r="B151" s="14" t="s">
        <v>91</v>
      </c>
      <c r="C151" s="14" t="s">
        <v>278</v>
      </c>
      <c r="D151" s="18">
        <f>+'B-10 2025'!P151</f>
        <v>4148.7489807136844</v>
      </c>
      <c r="E151" s="18">
        <v>4223.7074669022995</v>
      </c>
      <c r="F151" s="18">
        <v>4298.6659530909164</v>
      </c>
      <c r="G151" s="18">
        <v>4373.6244392795325</v>
      </c>
      <c r="H151" s="18">
        <v>4448.5319254681481</v>
      </c>
      <c r="I151" s="18">
        <v>4523.4874116567635</v>
      </c>
      <c r="J151" s="18">
        <v>4598.4428978453689</v>
      </c>
      <c r="K151" s="18">
        <v>4673.3983840339852</v>
      </c>
      <c r="L151" s="18">
        <v>4748.3538702226015</v>
      </c>
      <c r="M151" s="18">
        <v>4823.3113564112164</v>
      </c>
      <c r="N151" s="18">
        <v>4898.2688425998322</v>
      </c>
      <c r="O151" s="18">
        <v>4973.2263287884389</v>
      </c>
      <c r="P151" s="18">
        <v>5048.1838149770538</v>
      </c>
      <c r="Q151" s="18">
        <v>4598.4578209222955</v>
      </c>
    </row>
    <row r="152" spans="1:17" x14ac:dyDescent="0.3">
      <c r="A152" s="30">
        <f t="shared" si="31"/>
        <v>135</v>
      </c>
      <c r="B152" s="14" t="s">
        <v>92</v>
      </c>
      <c r="C152" s="14" t="s">
        <v>279</v>
      </c>
      <c r="D152" s="18">
        <f>+'B-10 2025'!P152</f>
        <v>1219.7432475727551</v>
      </c>
      <c r="E152" s="18">
        <v>1227.2300946522325</v>
      </c>
      <c r="F152" s="18">
        <v>1234.7148301761599</v>
      </c>
      <c r="G152" s="18">
        <v>1242.1974541445277</v>
      </c>
      <c r="H152" s="18">
        <v>1249.6679665573452</v>
      </c>
      <c r="I152" s="18">
        <v>1257.1453674146028</v>
      </c>
      <c r="J152" s="18">
        <v>1264.6206567163003</v>
      </c>
      <c r="K152" s="18">
        <v>1272.0938344624481</v>
      </c>
      <c r="L152" s="18">
        <v>1279.5649006530355</v>
      </c>
      <c r="M152" s="18">
        <v>1287.0338552880733</v>
      </c>
      <c r="N152" s="18">
        <v>1294.5006983675507</v>
      </c>
      <c r="O152" s="18">
        <v>1301.9654298914784</v>
      </c>
      <c r="P152" s="18">
        <v>1309.4280498598459</v>
      </c>
      <c r="Q152" s="18">
        <v>1264.6081835197197</v>
      </c>
    </row>
    <row r="153" spans="1:17" x14ac:dyDescent="0.3">
      <c r="A153" s="30">
        <f t="shared" si="31"/>
        <v>136</v>
      </c>
      <c r="B153" s="14" t="s">
        <v>765</v>
      </c>
      <c r="C153" s="14"/>
      <c r="D153" s="32">
        <f>SUM(D146:D152)</f>
        <v>38798.948159172432</v>
      </c>
      <c r="E153" s="32">
        <f t="shared" ref="E153:O153" si="32">SUM(E146:E152)</f>
        <v>39507.394403374514</v>
      </c>
      <c r="F153" s="32">
        <f t="shared" si="32"/>
        <v>40215.780078110438</v>
      </c>
      <c r="G153" s="32">
        <f t="shared" si="32"/>
        <v>40924.105183380205</v>
      </c>
      <c r="H153" s="32">
        <f t="shared" si="32"/>
        <v>41631.979719183786</v>
      </c>
      <c r="I153" s="32">
        <f t="shared" si="32"/>
        <v>42340.155685521233</v>
      </c>
      <c r="J153" s="32">
        <f t="shared" si="32"/>
        <v>43048.271082392486</v>
      </c>
      <c r="K153" s="32">
        <f t="shared" si="32"/>
        <v>43756.325909797604</v>
      </c>
      <c r="L153" s="32">
        <f t="shared" si="32"/>
        <v>44464.320167736543</v>
      </c>
      <c r="M153" s="32">
        <f t="shared" si="32"/>
        <v>45172.268856209332</v>
      </c>
      <c r="N153" s="32">
        <f t="shared" si="32"/>
        <v>45880.156975215956</v>
      </c>
      <c r="O153" s="32">
        <f t="shared" si="32"/>
        <v>46587.984524756423</v>
      </c>
      <c r="P153" s="32">
        <f t="shared" ref="P153:Q153" si="33">SUM(P146:P152)</f>
        <v>47295.75150483071</v>
      </c>
      <c r="Q153" s="32">
        <f t="shared" si="33"/>
        <v>43047.957096129358</v>
      </c>
    </row>
    <row r="154" spans="1:17" x14ac:dyDescent="0.3">
      <c r="A154" s="30">
        <f t="shared" si="31"/>
        <v>137</v>
      </c>
      <c r="B154" s="14"/>
      <c r="C154" s="14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</row>
    <row r="155" spans="1:17" x14ac:dyDescent="0.3">
      <c r="A155" s="30">
        <f t="shared" si="31"/>
        <v>138</v>
      </c>
      <c r="B155" s="16" t="s">
        <v>766</v>
      </c>
      <c r="C155" s="16"/>
      <c r="D155" s="33">
        <f>SUM(D153,D131,D137,D144)</f>
        <v>377534.6852153358</v>
      </c>
      <c r="E155" s="33">
        <f t="shared" ref="E155:O155" si="34">SUM(E153,E131,E137,E144)</f>
        <v>381554.53791753307</v>
      </c>
      <c r="F155" s="33">
        <f t="shared" si="34"/>
        <v>385311.09591433528</v>
      </c>
      <c r="G155" s="33">
        <f t="shared" si="34"/>
        <v>388975.46420574008</v>
      </c>
      <c r="H155" s="33">
        <f t="shared" si="34"/>
        <v>392873.12397351163</v>
      </c>
      <c r="I155" s="33">
        <f t="shared" si="34"/>
        <v>396771.67076672008</v>
      </c>
      <c r="J155" s="33">
        <f t="shared" si="34"/>
        <v>400822.09533141553</v>
      </c>
      <c r="K155" s="33">
        <f t="shared" si="34"/>
        <v>404770.97714294086</v>
      </c>
      <c r="L155" s="33">
        <f t="shared" si="34"/>
        <v>408781.09524906892</v>
      </c>
      <c r="M155" s="33">
        <f t="shared" si="34"/>
        <v>412828.70264980168</v>
      </c>
      <c r="N155" s="33">
        <f t="shared" si="34"/>
        <v>416877.87634513836</v>
      </c>
      <c r="O155" s="33">
        <f t="shared" si="34"/>
        <v>420875.22233507974</v>
      </c>
      <c r="P155" s="33">
        <f t="shared" ref="P155:Q155" si="35">SUM(P153,P131,P137,P144)</f>
        <v>424917.03361962311</v>
      </c>
      <c r="Q155" s="33">
        <f t="shared" si="35"/>
        <v>400991.81389740342</v>
      </c>
    </row>
    <row r="156" spans="1:17" x14ac:dyDescent="0.3">
      <c r="A156" s="30">
        <f t="shared" si="31"/>
        <v>139</v>
      </c>
      <c r="B156" s="14"/>
      <c r="C156" s="1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</row>
    <row r="157" spans="1:17" x14ac:dyDescent="0.3">
      <c r="A157" s="30">
        <f t="shared" si="31"/>
        <v>140</v>
      </c>
      <c r="B157" s="15" t="s">
        <v>93</v>
      </c>
      <c r="C157" s="15" t="s">
        <v>274</v>
      </c>
      <c r="D157" s="18">
        <f>+'B-10 2025'!P157</f>
        <v>-43.155373050000094</v>
      </c>
      <c r="E157" s="18">
        <v>-43.143300079166799</v>
      </c>
      <c r="F157" s="18">
        <v>-43.131227108333398</v>
      </c>
      <c r="G157" s="18">
        <v>-43.119154137500104</v>
      </c>
      <c r="H157" s="18">
        <v>-43.107081166666802</v>
      </c>
      <c r="I157" s="18">
        <v>-43.095008195833401</v>
      </c>
      <c r="J157" s="18">
        <v>-43.082935225000099</v>
      </c>
      <c r="K157" s="18">
        <v>-43.070862254166798</v>
      </c>
      <c r="L157" s="18">
        <v>-43.058789283333397</v>
      </c>
      <c r="M157" s="18">
        <v>-43.046716312500102</v>
      </c>
      <c r="N157" s="18">
        <v>-43.034643341666801</v>
      </c>
      <c r="O157" s="18">
        <v>-43.022570370833499</v>
      </c>
      <c r="P157" s="18">
        <v>-43.010497400000105</v>
      </c>
      <c r="Q157" s="18">
        <v>-43.082935225000107</v>
      </c>
    </row>
    <row r="158" spans="1:17" x14ac:dyDescent="0.3">
      <c r="A158" s="30">
        <f t="shared" si="31"/>
        <v>141</v>
      </c>
      <c r="B158" s="15" t="s">
        <v>356</v>
      </c>
      <c r="C158" s="14" t="s">
        <v>275</v>
      </c>
      <c r="D158" s="18">
        <f>+'B-10 2025'!P158</f>
        <v>23.81</v>
      </c>
      <c r="E158" s="18">
        <v>23.81</v>
      </c>
      <c r="F158" s="18">
        <v>23.81</v>
      </c>
      <c r="G158" s="18">
        <v>23.81</v>
      </c>
      <c r="H158" s="18">
        <v>23.81</v>
      </c>
      <c r="I158" s="18">
        <v>23.81</v>
      </c>
      <c r="J158" s="18">
        <v>23.81</v>
      </c>
      <c r="K158" s="18">
        <v>23.81</v>
      </c>
      <c r="L158" s="18">
        <v>23.81</v>
      </c>
      <c r="M158" s="18">
        <v>23.81</v>
      </c>
      <c r="N158" s="18">
        <v>23.81</v>
      </c>
      <c r="O158" s="18">
        <v>23.81</v>
      </c>
      <c r="P158" s="18">
        <v>23.81</v>
      </c>
      <c r="Q158" s="18">
        <v>23.81</v>
      </c>
    </row>
    <row r="159" spans="1:17" x14ac:dyDescent="0.3">
      <c r="A159" s="30">
        <f t="shared" si="31"/>
        <v>142</v>
      </c>
      <c r="B159" s="15" t="s">
        <v>357</v>
      </c>
      <c r="C159" s="14" t="s">
        <v>276</v>
      </c>
      <c r="D159" s="18">
        <f>+'B-10 2025'!P159</f>
        <v>135.159999999999</v>
      </c>
      <c r="E159" s="18">
        <v>135.159999999999</v>
      </c>
      <c r="F159" s="18">
        <v>135.159999999999</v>
      </c>
      <c r="G159" s="18">
        <v>135.159999999999</v>
      </c>
      <c r="H159" s="18">
        <v>135.159999999999</v>
      </c>
      <c r="I159" s="18">
        <v>135.159999999999</v>
      </c>
      <c r="J159" s="18">
        <v>135.159999999999</v>
      </c>
      <c r="K159" s="18">
        <v>135.159999999999</v>
      </c>
      <c r="L159" s="18">
        <v>135.159999999999</v>
      </c>
      <c r="M159" s="18">
        <v>135.159999999999</v>
      </c>
      <c r="N159" s="18">
        <v>135.159999999999</v>
      </c>
      <c r="O159" s="18">
        <v>135.159999999999</v>
      </c>
      <c r="P159" s="18">
        <v>135.159999999999</v>
      </c>
      <c r="Q159" s="18">
        <v>135.15999999999897</v>
      </c>
    </row>
    <row r="160" spans="1:17" x14ac:dyDescent="0.3">
      <c r="A160" s="30">
        <f t="shared" si="31"/>
        <v>143</v>
      </c>
      <c r="B160" s="15" t="s">
        <v>358</v>
      </c>
      <c r="C160" s="14" t="s">
        <v>277</v>
      </c>
      <c r="D160" s="18">
        <f>+'B-10 2025'!P160</f>
        <v>-909.03</v>
      </c>
      <c r="E160" s="18">
        <v>-909.03</v>
      </c>
      <c r="F160" s="18">
        <v>-909.03</v>
      </c>
      <c r="G160" s="18">
        <v>-909.03</v>
      </c>
      <c r="H160" s="18">
        <v>-909.03</v>
      </c>
      <c r="I160" s="18">
        <v>-909.03</v>
      </c>
      <c r="J160" s="18">
        <v>-909.03</v>
      </c>
      <c r="K160" s="18">
        <v>-909.03</v>
      </c>
      <c r="L160" s="18">
        <v>-909.03</v>
      </c>
      <c r="M160" s="18">
        <v>-909.03</v>
      </c>
      <c r="N160" s="18">
        <v>-909.03</v>
      </c>
      <c r="O160" s="18">
        <v>-909.03</v>
      </c>
      <c r="P160" s="18">
        <v>-909.03</v>
      </c>
      <c r="Q160" s="18">
        <v>-909.03000000000009</v>
      </c>
    </row>
    <row r="161" spans="1:17" x14ac:dyDescent="0.3">
      <c r="A161" s="30">
        <f t="shared" si="31"/>
        <v>144</v>
      </c>
      <c r="B161" s="15" t="s">
        <v>359</v>
      </c>
      <c r="C161" s="14" t="s">
        <v>278</v>
      </c>
      <c r="D161" s="18">
        <f>+'B-10 2025'!P161</f>
        <v>-284.01</v>
      </c>
      <c r="E161" s="18">
        <v>-284.01</v>
      </c>
      <c r="F161" s="18">
        <v>-284.01</v>
      </c>
      <c r="G161" s="18">
        <v>-284.01</v>
      </c>
      <c r="H161" s="18">
        <v>-284.01</v>
      </c>
      <c r="I161" s="18">
        <v>-284.01</v>
      </c>
      <c r="J161" s="18">
        <v>-284.01</v>
      </c>
      <c r="K161" s="18">
        <v>-284.01</v>
      </c>
      <c r="L161" s="18">
        <v>-284.01</v>
      </c>
      <c r="M161" s="18">
        <v>-284.01</v>
      </c>
      <c r="N161" s="18">
        <v>-284.01</v>
      </c>
      <c r="O161" s="18">
        <v>-284.01</v>
      </c>
      <c r="P161" s="18">
        <v>-284.01</v>
      </c>
      <c r="Q161" s="18">
        <v>-284.0100000000001</v>
      </c>
    </row>
    <row r="162" spans="1:17" x14ac:dyDescent="0.3">
      <c r="A162" s="30">
        <f t="shared" si="31"/>
        <v>145</v>
      </c>
      <c r="B162" s="15" t="s">
        <v>360</v>
      </c>
      <c r="C162" s="14" t="s">
        <v>279</v>
      </c>
      <c r="D162" s="18">
        <f>+'B-10 2025'!P162</f>
        <v>-65.39</v>
      </c>
      <c r="E162" s="18">
        <v>-65.39</v>
      </c>
      <c r="F162" s="18">
        <v>-65.39</v>
      </c>
      <c r="G162" s="18">
        <v>-65.39</v>
      </c>
      <c r="H162" s="18">
        <v>-65.39</v>
      </c>
      <c r="I162" s="18">
        <v>-65.39</v>
      </c>
      <c r="J162" s="18">
        <v>-65.39</v>
      </c>
      <c r="K162" s="18">
        <v>-65.39</v>
      </c>
      <c r="L162" s="18">
        <v>-65.39</v>
      </c>
      <c r="M162" s="18">
        <v>-65.39</v>
      </c>
      <c r="N162" s="18">
        <v>-65.39</v>
      </c>
      <c r="O162" s="18">
        <v>-65.39</v>
      </c>
      <c r="P162" s="18">
        <v>-65.39</v>
      </c>
      <c r="Q162" s="18">
        <v>-65.39</v>
      </c>
    </row>
    <row r="163" spans="1:17" x14ac:dyDescent="0.3">
      <c r="A163" s="30">
        <f t="shared" si="31"/>
        <v>146</v>
      </c>
      <c r="B163" s="15" t="s">
        <v>767</v>
      </c>
      <c r="C163" s="14"/>
      <c r="D163" s="32">
        <f>SUM(D156:D162)</f>
        <v>-1142.6153730500012</v>
      </c>
      <c r="E163" s="32">
        <f t="shared" ref="E163:O163" si="36">SUM(E156:E162)</f>
        <v>-1142.6033000791679</v>
      </c>
      <c r="F163" s="32">
        <f t="shared" si="36"/>
        <v>-1142.5912271083346</v>
      </c>
      <c r="G163" s="32">
        <f t="shared" si="36"/>
        <v>-1142.5791541375013</v>
      </c>
      <c r="H163" s="32">
        <f t="shared" si="36"/>
        <v>-1142.567081166668</v>
      </c>
      <c r="I163" s="32">
        <f t="shared" si="36"/>
        <v>-1142.5550081958345</v>
      </c>
      <c r="J163" s="32">
        <f t="shared" si="36"/>
        <v>-1142.5429352250012</v>
      </c>
      <c r="K163" s="32">
        <f t="shared" si="36"/>
        <v>-1142.5308622541679</v>
      </c>
      <c r="L163" s="32">
        <f t="shared" si="36"/>
        <v>-1142.5187892833344</v>
      </c>
      <c r="M163" s="32">
        <f t="shared" si="36"/>
        <v>-1142.5067163125011</v>
      </c>
      <c r="N163" s="32">
        <f t="shared" si="36"/>
        <v>-1142.4946433416678</v>
      </c>
      <c r="O163" s="32">
        <f t="shared" si="36"/>
        <v>-1142.4825703708345</v>
      </c>
      <c r="P163" s="32">
        <f t="shared" ref="P163:Q163" si="37">SUM(P156:P162)</f>
        <v>-1142.4704974000012</v>
      </c>
      <c r="Q163" s="32">
        <f t="shared" si="37"/>
        <v>-1142.5429352250014</v>
      </c>
    </row>
    <row r="164" spans="1:17" x14ac:dyDescent="0.3">
      <c r="A164" s="30">
        <f t="shared" si="31"/>
        <v>147</v>
      </c>
      <c r="B164" s="14"/>
      <c r="C164" s="1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</row>
    <row r="165" spans="1:17" x14ac:dyDescent="0.3">
      <c r="A165" s="30">
        <f t="shared" si="31"/>
        <v>148</v>
      </c>
      <c r="B165" s="14" t="s">
        <v>94</v>
      </c>
      <c r="C165" s="14" t="s">
        <v>274</v>
      </c>
      <c r="D165" s="18">
        <f>+'B-10 2025'!P165</f>
        <v>1557.4280865459607</v>
      </c>
      <c r="E165" s="18">
        <v>1572.8784728857388</v>
      </c>
      <c r="F165" s="18">
        <v>1588.3283581891969</v>
      </c>
      <c r="G165" s="18">
        <v>1603.7777424563653</v>
      </c>
      <c r="H165" s="18">
        <v>1619.2266256872233</v>
      </c>
      <c r="I165" s="18">
        <v>1634.6750078817815</v>
      </c>
      <c r="J165" s="18">
        <v>1650.1228890400396</v>
      </c>
      <c r="K165" s="18">
        <v>1665.5702691619879</v>
      </c>
      <c r="L165" s="18">
        <v>1681.017148247626</v>
      </c>
      <c r="M165" s="18">
        <v>1696.4635262969741</v>
      </c>
      <c r="N165" s="18">
        <v>1711.9094033100121</v>
      </c>
      <c r="O165" s="18">
        <v>1727.3547792867403</v>
      </c>
      <c r="P165" s="18">
        <v>1742.7996542271787</v>
      </c>
      <c r="Q165" s="18">
        <v>1650.1193817859096</v>
      </c>
    </row>
    <row r="166" spans="1:17" x14ac:dyDescent="0.3">
      <c r="A166" s="30">
        <f t="shared" si="31"/>
        <v>149</v>
      </c>
      <c r="B166" s="14" t="s">
        <v>95</v>
      </c>
      <c r="C166" s="14" t="s">
        <v>275</v>
      </c>
      <c r="D166" s="18">
        <f>+'B-10 2025'!P166</f>
        <v>2774.1238527199762</v>
      </c>
      <c r="E166" s="18">
        <v>2789.1339316306626</v>
      </c>
      <c r="F166" s="18">
        <v>2804.1356005331791</v>
      </c>
      <c r="G166" s="18">
        <v>2819.1288594275361</v>
      </c>
      <c r="H166" s="18">
        <v>2834.1137083137123</v>
      </c>
      <c r="I166" s="18">
        <v>2849.0901471917186</v>
      </c>
      <c r="J166" s="18">
        <v>2864.0581760615551</v>
      </c>
      <c r="K166" s="18">
        <v>2879.017794923232</v>
      </c>
      <c r="L166" s="18">
        <v>2893.9690037767286</v>
      </c>
      <c r="M166" s="18">
        <v>2908.9118026220553</v>
      </c>
      <c r="N166" s="18">
        <v>2923.8461914592117</v>
      </c>
      <c r="O166" s="18">
        <v>2938.7721702882081</v>
      </c>
      <c r="P166" s="18">
        <v>2953.6897391090247</v>
      </c>
      <c r="Q166" s="18">
        <v>2863.9993060043689</v>
      </c>
    </row>
    <row r="167" spans="1:17" x14ac:dyDescent="0.3">
      <c r="A167" s="30">
        <f t="shared" si="31"/>
        <v>150</v>
      </c>
      <c r="B167" s="14" t="s">
        <v>96</v>
      </c>
      <c r="C167" s="14" t="s">
        <v>276</v>
      </c>
      <c r="D167" s="18">
        <f>+'B-10 2025'!P167</f>
        <v>6566.4315468186951</v>
      </c>
      <c r="E167" s="18">
        <v>6629.6077478583375</v>
      </c>
      <c r="F167" s="18">
        <v>6692.7793765646293</v>
      </c>
      <c r="G167" s="18">
        <v>6755.9464329376015</v>
      </c>
      <c r="H167" s="18">
        <v>6819.1089169772349</v>
      </c>
      <c r="I167" s="18">
        <v>6882.2668286835378</v>
      </c>
      <c r="J167" s="18">
        <v>6945.4201680565102</v>
      </c>
      <c r="K167" s="18">
        <v>7008.5689350961429</v>
      </c>
      <c r="L167" s="18">
        <v>7071.7131298024451</v>
      </c>
      <c r="M167" s="18">
        <v>7134.8527521754077</v>
      </c>
      <c r="N167" s="18">
        <v>7197.9878022150497</v>
      </c>
      <c r="O167" s="18">
        <v>7261.118279921353</v>
      </c>
      <c r="P167" s="18">
        <v>7324.2441852943148</v>
      </c>
      <c r="Q167" s="18">
        <v>6945.3881617231737</v>
      </c>
    </row>
    <row r="168" spans="1:17" x14ac:dyDescent="0.3">
      <c r="A168" s="30">
        <f t="shared" si="31"/>
        <v>151</v>
      </c>
      <c r="B168" s="14" t="s">
        <v>97</v>
      </c>
      <c r="C168" s="14" t="s">
        <v>277</v>
      </c>
      <c r="D168" s="18">
        <f>+'B-10 2025'!P168</f>
        <v>24.580013642101399</v>
      </c>
      <c r="E168" s="18">
        <v>25.8778289788176</v>
      </c>
      <c r="F168" s="18">
        <v>27.175644315533901</v>
      </c>
      <c r="G168" s="18">
        <v>28.473459652250103</v>
      </c>
      <c r="H168" s="18">
        <v>29.771274988966301</v>
      </c>
      <c r="I168" s="18">
        <v>31.069090325682598</v>
      </c>
      <c r="J168" s="18">
        <v>32.3669056623988</v>
      </c>
      <c r="K168" s="18">
        <v>33.664720999115104</v>
      </c>
      <c r="L168" s="18">
        <v>34.962536335831295</v>
      </c>
      <c r="M168" s="18">
        <v>36.2603516725475</v>
      </c>
      <c r="N168" s="18">
        <v>37.558167009263805</v>
      </c>
      <c r="O168" s="18">
        <v>38.855982345980003</v>
      </c>
      <c r="P168" s="18">
        <v>40.153797682696194</v>
      </c>
      <c r="Q168" s="18">
        <v>32.366905662398821</v>
      </c>
    </row>
    <row r="169" spans="1:17" x14ac:dyDescent="0.3">
      <c r="A169" s="30">
        <f t="shared" si="31"/>
        <v>152</v>
      </c>
      <c r="B169" s="14" t="s">
        <v>98</v>
      </c>
      <c r="C169" s="14" t="s">
        <v>277</v>
      </c>
      <c r="D169" s="18">
        <f>+'B-10 2025'!P169</f>
        <v>4547.3972895000106</v>
      </c>
      <c r="E169" s="18">
        <v>4542.51082316668</v>
      </c>
      <c r="F169" s="18">
        <v>4537.6240564166801</v>
      </c>
      <c r="G169" s="18">
        <v>4532.7369892500101</v>
      </c>
      <c r="H169" s="18">
        <v>4527.8496216666799</v>
      </c>
      <c r="I169" s="18">
        <v>4522.9619536666796</v>
      </c>
      <c r="J169" s="18">
        <v>4518.0739852500101</v>
      </c>
      <c r="K169" s="18">
        <v>4513.1857164166804</v>
      </c>
      <c r="L169" s="18">
        <v>4508.2971471666797</v>
      </c>
      <c r="M169" s="18">
        <v>4503.4082775000097</v>
      </c>
      <c r="N169" s="18">
        <v>4498.5191074166805</v>
      </c>
      <c r="O169" s="18">
        <v>4493.6296369166803</v>
      </c>
      <c r="P169" s="18">
        <v>4488.7398660000099</v>
      </c>
      <c r="Q169" s="18">
        <v>4518.0718823333455</v>
      </c>
    </row>
    <row r="170" spans="1:17" x14ac:dyDescent="0.3">
      <c r="A170" s="30">
        <f t="shared" si="31"/>
        <v>153</v>
      </c>
      <c r="B170" s="14" t="s">
        <v>99</v>
      </c>
      <c r="C170" s="14" t="s">
        <v>278</v>
      </c>
      <c r="D170" s="18">
        <f>+'B-10 2025'!P170</f>
        <v>2296.0493561753383</v>
      </c>
      <c r="E170" s="18">
        <v>2315.5981668461259</v>
      </c>
      <c r="F170" s="18">
        <v>2335.145923947613</v>
      </c>
      <c r="G170" s="18">
        <v>2354.6926274797811</v>
      </c>
      <c r="H170" s="18">
        <v>2374.2382774426487</v>
      </c>
      <c r="I170" s="18">
        <v>2393.7828738362159</v>
      </c>
      <c r="J170" s="18">
        <v>2413.3264166604727</v>
      </c>
      <c r="K170" s="18">
        <v>2432.8689059154203</v>
      </c>
      <c r="L170" s="18">
        <v>2452.410341601058</v>
      </c>
      <c r="M170" s="18">
        <v>2471.9507237173952</v>
      </c>
      <c r="N170" s="18">
        <v>2491.4900522644225</v>
      </c>
      <c r="O170" s="18">
        <v>2511.0283272421402</v>
      </c>
      <c r="P170" s="18">
        <v>2530.565548650557</v>
      </c>
      <c r="Q170" s="18">
        <v>2413.3190416753223</v>
      </c>
    </row>
    <row r="171" spans="1:17" x14ac:dyDescent="0.3">
      <c r="A171" s="30">
        <f t="shared" si="31"/>
        <v>154</v>
      </c>
      <c r="B171" s="14" t="s">
        <v>100</v>
      </c>
      <c r="C171" s="14" t="s">
        <v>279</v>
      </c>
      <c r="D171" s="18">
        <f>+'B-10 2025'!P171</f>
        <v>94.681144108259005</v>
      </c>
      <c r="E171" s="18">
        <v>96.03624955811668</v>
      </c>
      <c r="F171" s="18">
        <v>97.39135500797434</v>
      </c>
      <c r="G171" s="18">
        <v>98.746460457832114</v>
      </c>
      <c r="H171" s="18">
        <v>100.10156590768979</v>
      </c>
      <c r="I171" s="18">
        <v>101.45667135754755</v>
      </c>
      <c r="J171" s="18">
        <v>102.81177680740451</v>
      </c>
      <c r="K171" s="18">
        <v>104.16688225726288</v>
      </c>
      <c r="L171" s="18">
        <v>105.52198770712025</v>
      </c>
      <c r="M171" s="18">
        <v>106.87709315697759</v>
      </c>
      <c r="N171" s="18">
        <v>108.23219860683596</v>
      </c>
      <c r="O171" s="18">
        <v>109.58730405669336</v>
      </c>
      <c r="P171" s="18">
        <v>110.94240950655073</v>
      </c>
      <c r="Q171" s="18">
        <v>102.81177680740498</v>
      </c>
    </row>
    <row r="172" spans="1:17" x14ac:dyDescent="0.3">
      <c r="A172" s="30">
        <f t="shared" si="31"/>
        <v>155</v>
      </c>
      <c r="B172" s="14" t="s">
        <v>768</v>
      </c>
      <c r="C172" s="14"/>
      <c r="D172" s="32">
        <f>SUM(D165:D171)</f>
        <v>17860.691289510341</v>
      </c>
      <c r="E172" s="32">
        <f t="shared" ref="E172:O172" si="38">SUM(E165:E171)</f>
        <v>17971.643220924478</v>
      </c>
      <c r="F172" s="32">
        <f t="shared" si="38"/>
        <v>18082.580314974806</v>
      </c>
      <c r="G172" s="32">
        <f t="shared" si="38"/>
        <v>18193.502571661375</v>
      </c>
      <c r="H172" s="32">
        <f t="shared" si="38"/>
        <v>18304.409990984157</v>
      </c>
      <c r="I172" s="32">
        <f t="shared" si="38"/>
        <v>18415.302572943165</v>
      </c>
      <c r="J172" s="32">
        <f t="shared" si="38"/>
        <v>18526.18031753839</v>
      </c>
      <c r="K172" s="32">
        <f t="shared" si="38"/>
        <v>18637.043224769845</v>
      </c>
      <c r="L172" s="32">
        <f t="shared" si="38"/>
        <v>18747.891294637491</v>
      </c>
      <c r="M172" s="32">
        <f t="shared" si="38"/>
        <v>18858.724527141367</v>
      </c>
      <c r="N172" s="32">
        <f t="shared" si="38"/>
        <v>18969.542922281475</v>
      </c>
      <c r="O172" s="32">
        <f t="shared" si="38"/>
        <v>19080.346480057797</v>
      </c>
      <c r="P172" s="32">
        <f t="shared" ref="P172:Q172" si="39">SUM(P165:P171)</f>
        <v>19191.135200470333</v>
      </c>
      <c r="Q172" s="32">
        <f t="shared" si="39"/>
        <v>18526.076455991923</v>
      </c>
    </row>
    <row r="173" spans="1:17" x14ac:dyDescent="0.3">
      <c r="A173" s="30">
        <f t="shared" si="31"/>
        <v>156</v>
      </c>
      <c r="B173" s="14"/>
      <c r="C173" s="1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</row>
    <row r="174" spans="1:17" x14ac:dyDescent="0.3">
      <c r="A174" s="30">
        <f t="shared" si="31"/>
        <v>157</v>
      </c>
      <c r="B174" s="14" t="s">
        <v>101</v>
      </c>
      <c r="C174" s="14" t="s">
        <v>274</v>
      </c>
      <c r="D174" s="18">
        <f>+'B-10 2025'!P174</f>
        <v>147.70302518964525</v>
      </c>
      <c r="E174" s="18">
        <v>147.86275686652283</v>
      </c>
      <c r="F174" s="18">
        <v>148.02248854340036</v>
      </c>
      <c r="G174" s="18">
        <v>148.18222022027695</v>
      </c>
      <c r="H174" s="18">
        <v>148.3419518971545</v>
      </c>
      <c r="I174" s="18">
        <v>148.50168357403203</v>
      </c>
      <c r="J174" s="18">
        <v>148.66141525090862</v>
      </c>
      <c r="K174" s="18">
        <v>148.82114692778617</v>
      </c>
      <c r="L174" s="18">
        <v>148.98087860466376</v>
      </c>
      <c r="M174" s="18">
        <v>149.14061028154032</v>
      </c>
      <c r="N174" s="18">
        <v>149.30034195841787</v>
      </c>
      <c r="O174" s="18">
        <v>149.46007363529543</v>
      </c>
      <c r="P174" s="18">
        <v>149.61980531217202</v>
      </c>
      <c r="Q174" s="18">
        <v>148.66141525090896</v>
      </c>
    </row>
    <row r="175" spans="1:17" x14ac:dyDescent="0.3">
      <c r="A175" s="30">
        <f t="shared" si="31"/>
        <v>158</v>
      </c>
      <c r="B175" s="14" t="s">
        <v>102</v>
      </c>
      <c r="C175" s="14" t="s">
        <v>275</v>
      </c>
      <c r="D175" s="18">
        <f>+'B-10 2025'!P175</f>
        <v>150.63229293936101</v>
      </c>
      <c r="E175" s="18">
        <v>150.69437982623774</v>
      </c>
      <c r="F175" s="18">
        <v>150.75646671311452</v>
      </c>
      <c r="G175" s="18">
        <v>150.81855359999125</v>
      </c>
      <c r="H175" s="18">
        <v>150.88064048686797</v>
      </c>
      <c r="I175" s="18">
        <v>150.94272737374573</v>
      </c>
      <c r="J175" s="18">
        <v>151.00481426062248</v>
      </c>
      <c r="K175" s="18">
        <v>151.06690114749924</v>
      </c>
      <c r="L175" s="18">
        <v>151.12898803437596</v>
      </c>
      <c r="M175" s="18">
        <v>151.19107492125275</v>
      </c>
      <c r="N175" s="18">
        <v>151.25316180813047</v>
      </c>
      <c r="O175" s="18">
        <v>151.31524869500723</v>
      </c>
      <c r="P175" s="18">
        <v>151.37733558188398</v>
      </c>
      <c r="Q175" s="18">
        <v>151.00481426062231</v>
      </c>
    </row>
    <row r="176" spans="1:17" x14ac:dyDescent="0.3">
      <c r="A176" s="30">
        <f t="shared" si="31"/>
        <v>159</v>
      </c>
      <c r="B176" s="14" t="s">
        <v>103</v>
      </c>
      <c r="C176" s="14" t="s">
        <v>276</v>
      </c>
      <c r="D176" s="18">
        <f>+'B-10 2025'!P176</f>
        <v>7726.8819809947454</v>
      </c>
      <c r="E176" s="18">
        <v>7839.5416182698218</v>
      </c>
      <c r="F176" s="18">
        <v>7952.2012555448873</v>
      </c>
      <c r="G176" s="18">
        <v>8064.8608928199528</v>
      </c>
      <c r="H176" s="18">
        <v>8177.5205300950283</v>
      </c>
      <c r="I176" s="18">
        <v>8290.1801673700938</v>
      </c>
      <c r="J176" s="18">
        <v>8402.8398046451694</v>
      </c>
      <c r="K176" s="18">
        <v>8515.4994419202358</v>
      </c>
      <c r="L176" s="18">
        <v>8628.1590791953113</v>
      </c>
      <c r="M176" s="18">
        <v>8740.8187164703777</v>
      </c>
      <c r="N176" s="18">
        <v>8853.4783537454532</v>
      </c>
      <c r="O176" s="18">
        <v>8966.1379910205214</v>
      </c>
      <c r="P176" s="18">
        <v>9078.797628295586</v>
      </c>
      <c r="Q176" s="18">
        <v>8402.8398046451657</v>
      </c>
    </row>
    <row r="177" spans="1:17" x14ac:dyDescent="0.3">
      <c r="A177" s="30">
        <f t="shared" si="31"/>
        <v>160</v>
      </c>
      <c r="B177" s="14" t="s">
        <v>104</v>
      </c>
      <c r="C177" s="14" t="s">
        <v>277</v>
      </c>
      <c r="D177" s="18">
        <f>+'B-10 2025'!P177</f>
        <v>2102.0411691391846</v>
      </c>
      <c r="E177" s="18">
        <v>2111.4941042275937</v>
      </c>
      <c r="F177" s="18">
        <v>2120.9470393160027</v>
      </c>
      <c r="G177" s="18">
        <v>2130.3999744044118</v>
      </c>
      <c r="H177" s="18">
        <v>2139.8529094928208</v>
      </c>
      <c r="I177" s="18">
        <v>2149.3058445812303</v>
      </c>
      <c r="J177" s="18">
        <v>2158.7587796696394</v>
      </c>
      <c r="K177" s="18">
        <v>2168.2117147580484</v>
      </c>
      <c r="L177" s="18">
        <v>2177.6646498464579</v>
      </c>
      <c r="M177" s="18">
        <v>2187.1175849348665</v>
      </c>
      <c r="N177" s="18">
        <v>2196.5705200232755</v>
      </c>
      <c r="O177" s="18">
        <v>2206.0234551116846</v>
      </c>
      <c r="P177" s="18">
        <v>2215.4763902000936</v>
      </c>
      <c r="Q177" s="18">
        <v>2158.7587796696394</v>
      </c>
    </row>
    <row r="178" spans="1:17" x14ac:dyDescent="0.3">
      <c r="A178" s="30">
        <f t="shared" si="31"/>
        <v>161</v>
      </c>
      <c r="B178" s="14" t="s">
        <v>105</v>
      </c>
      <c r="C178" s="14" t="s">
        <v>278</v>
      </c>
      <c r="D178" s="18">
        <f>+'B-10 2025'!P178</f>
        <v>184.33085362474901</v>
      </c>
      <c r="E178" s="18">
        <v>185.12656578368649</v>
      </c>
      <c r="F178" s="18">
        <v>185.92041460929102</v>
      </c>
      <c r="G178" s="18">
        <v>186.71240010156151</v>
      </c>
      <c r="H178" s="18">
        <v>187.50252226049898</v>
      </c>
      <c r="I178" s="18">
        <v>188.29078108610349</v>
      </c>
      <c r="J178" s="18">
        <v>189.07717657837401</v>
      </c>
      <c r="K178" s="18">
        <v>189.86170873731152</v>
      </c>
      <c r="L178" s="18">
        <v>190.64437756291599</v>
      </c>
      <c r="M178" s="18">
        <v>191.42518305518649</v>
      </c>
      <c r="N178" s="18">
        <v>192.20412521412402</v>
      </c>
      <c r="O178" s="18">
        <v>192.98120403972851</v>
      </c>
      <c r="P178" s="18">
        <v>193.756419531999</v>
      </c>
      <c r="Q178" s="18">
        <v>189.06413324504078</v>
      </c>
    </row>
    <row r="179" spans="1:17" x14ac:dyDescent="0.3">
      <c r="A179" s="30">
        <f t="shared" si="31"/>
        <v>162</v>
      </c>
      <c r="B179" s="14" t="s">
        <v>106</v>
      </c>
      <c r="C179" s="14" t="s">
        <v>279</v>
      </c>
      <c r="D179" s="18">
        <f>+'B-10 2025'!P179</f>
        <v>527.65998268632086</v>
      </c>
      <c r="E179" s="18">
        <v>549.57783688161499</v>
      </c>
      <c r="F179" s="18">
        <v>571.495691076909</v>
      </c>
      <c r="G179" s="18">
        <v>593.41354527220199</v>
      </c>
      <c r="H179" s="18">
        <v>615.331399467496</v>
      </c>
      <c r="I179" s="18">
        <v>637.24925366279001</v>
      </c>
      <c r="J179" s="18">
        <v>659.16710785808391</v>
      </c>
      <c r="K179" s="18">
        <v>681.08496205337804</v>
      </c>
      <c r="L179" s="18">
        <v>703.00281624867193</v>
      </c>
      <c r="M179" s="18">
        <v>724.92067044396606</v>
      </c>
      <c r="N179" s="18">
        <v>746.83852463925996</v>
      </c>
      <c r="O179" s="18">
        <v>768.75637883455306</v>
      </c>
      <c r="P179" s="18">
        <v>790.67423302984696</v>
      </c>
      <c r="Q179" s="18">
        <v>659.16710785808402</v>
      </c>
    </row>
    <row r="180" spans="1:17" x14ac:dyDescent="0.3">
      <c r="A180" s="30">
        <f t="shared" si="31"/>
        <v>163</v>
      </c>
      <c r="B180" s="14" t="s">
        <v>769</v>
      </c>
      <c r="C180" s="14"/>
      <c r="D180" s="32">
        <f>SUM(D174:D179)</f>
        <v>10839.249304574005</v>
      </c>
      <c r="E180" s="32">
        <f t="shared" ref="E180:O180" si="40">SUM(E174:E179)</f>
        <v>10984.297261855478</v>
      </c>
      <c r="F180" s="32">
        <f t="shared" si="40"/>
        <v>11129.343355803605</v>
      </c>
      <c r="G180" s="32">
        <f t="shared" si="40"/>
        <v>11274.387586418397</v>
      </c>
      <c r="H180" s="32">
        <f t="shared" si="40"/>
        <v>11419.429953699866</v>
      </c>
      <c r="I180" s="32">
        <f t="shared" si="40"/>
        <v>11564.470457647996</v>
      </c>
      <c r="J180" s="32">
        <f t="shared" si="40"/>
        <v>11709.509098262797</v>
      </c>
      <c r="K180" s="32">
        <f t="shared" si="40"/>
        <v>11854.545875544258</v>
      </c>
      <c r="L180" s="32">
        <f t="shared" si="40"/>
        <v>11999.580789492396</v>
      </c>
      <c r="M180" s="32">
        <f t="shared" si="40"/>
        <v>12144.613840107188</v>
      </c>
      <c r="N180" s="32">
        <f t="shared" si="40"/>
        <v>12289.645027388662</v>
      </c>
      <c r="O180" s="32">
        <f t="shared" si="40"/>
        <v>12434.674351336789</v>
      </c>
      <c r="P180" s="32">
        <f t="shared" ref="P180:Q180" si="41">SUM(P174:P179)</f>
        <v>12579.701811951583</v>
      </c>
      <c r="Q180" s="32">
        <f t="shared" si="41"/>
        <v>11709.496054929461</v>
      </c>
    </row>
    <row r="181" spans="1:17" x14ac:dyDescent="0.3">
      <c r="A181" s="30">
        <f t="shared" si="31"/>
        <v>164</v>
      </c>
      <c r="B181" s="14"/>
      <c r="C181" s="1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</row>
    <row r="182" spans="1:17" x14ac:dyDescent="0.3">
      <c r="A182" s="30">
        <f t="shared" si="31"/>
        <v>165</v>
      </c>
      <c r="B182" s="14" t="s">
        <v>107</v>
      </c>
      <c r="C182" s="14" t="s">
        <v>274</v>
      </c>
      <c r="D182" s="18">
        <f>+'B-10 2025'!P182</f>
        <v>1878.2736552929</v>
      </c>
      <c r="E182" s="18">
        <v>1893.8389199917401</v>
      </c>
      <c r="F182" s="18">
        <v>1909.40418469059</v>
      </c>
      <c r="G182" s="18">
        <v>1924.9694493894299</v>
      </c>
      <c r="H182" s="18">
        <v>1940.53471408827</v>
      </c>
      <c r="I182" s="18">
        <v>1944.2710762499999</v>
      </c>
      <c r="J182" s="18">
        <v>1944.4211025</v>
      </c>
      <c r="K182" s="18">
        <v>1944.5711287499998</v>
      </c>
      <c r="L182" s="18">
        <v>1944.721155</v>
      </c>
      <c r="M182" s="18">
        <v>1944.8711812499998</v>
      </c>
      <c r="N182" s="18">
        <v>1945.0212074999999</v>
      </c>
      <c r="O182" s="18">
        <v>1945.1712337499998</v>
      </c>
      <c r="P182" s="18">
        <v>1945.3212599999999</v>
      </c>
      <c r="Q182" s="18">
        <v>1931.1838668040714</v>
      </c>
    </row>
    <row r="183" spans="1:17" x14ac:dyDescent="0.3">
      <c r="A183" s="30">
        <f t="shared" si="31"/>
        <v>166</v>
      </c>
      <c r="B183" s="14" t="s">
        <v>108</v>
      </c>
      <c r="C183" s="14" t="s">
        <v>275</v>
      </c>
      <c r="D183" s="18">
        <f>+'B-10 2025'!P183</f>
        <v>1942.2053700000001</v>
      </c>
      <c r="E183" s="18">
        <v>1942.4771858333299</v>
      </c>
      <c r="F183" s="18">
        <v>1942.74900166666</v>
      </c>
      <c r="G183" s="18">
        <v>1943.0208174999998</v>
      </c>
      <c r="H183" s="18">
        <v>1943.2926333333301</v>
      </c>
      <c r="I183" s="18">
        <v>1943.5644491666599</v>
      </c>
      <c r="J183" s="18">
        <v>1943.8362649999999</v>
      </c>
      <c r="K183" s="18">
        <v>1944.10808083333</v>
      </c>
      <c r="L183" s="18">
        <v>1944.37989666666</v>
      </c>
      <c r="M183" s="18">
        <v>1944.6517124999998</v>
      </c>
      <c r="N183" s="18">
        <v>1944.9235283333301</v>
      </c>
      <c r="O183" s="18">
        <v>1945.1953441666599</v>
      </c>
      <c r="P183" s="18">
        <v>1945.4671599999999</v>
      </c>
      <c r="Q183" s="18">
        <v>1943.8362649999967</v>
      </c>
    </row>
    <row r="184" spans="1:17" x14ac:dyDescent="0.3">
      <c r="A184" s="30">
        <f t="shared" si="31"/>
        <v>167</v>
      </c>
      <c r="B184" s="14" t="s">
        <v>109</v>
      </c>
      <c r="C184" s="14" t="s">
        <v>276</v>
      </c>
      <c r="D184" s="18">
        <f>+'B-10 2025'!P184</f>
        <v>10182.170169999999</v>
      </c>
      <c r="E184" s="18">
        <v>10203.6154525</v>
      </c>
      <c r="F184" s="18">
        <v>10225.060734999999</v>
      </c>
      <c r="G184" s="18">
        <v>10246.5060175</v>
      </c>
      <c r="H184" s="18">
        <v>10267.951300000001</v>
      </c>
      <c r="I184" s="18">
        <v>10289.3965825</v>
      </c>
      <c r="J184" s="18">
        <v>10310.841865</v>
      </c>
      <c r="K184" s="18">
        <v>10332.287147500001</v>
      </c>
      <c r="L184" s="18">
        <v>10353.73243</v>
      </c>
      <c r="M184" s="18">
        <v>10375.177712500001</v>
      </c>
      <c r="N184" s="18">
        <v>10396.622995</v>
      </c>
      <c r="O184" s="18">
        <v>10418.0682775</v>
      </c>
      <c r="P184" s="18">
        <v>10439.513560000001</v>
      </c>
      <c r="Q184" s="18">
        <v>10310.841864999999</v>
      </c>
    </row>
    <row r="185" spans="1:17" x14ac:dyDescent="0.3">
      <c r="A185" s="30">
        <f t="shared" si="31"/>
        <v>168</v>
      </c>
      <c r="B185" s="14" t="s">
        <v>110</v>
      </c>
      <c r="C185" s="14" t="s">
        <v>277</v>
      </c>
      <c r="D185" s="18">
        <f>+'B-10 2025'!P185</f>
        <v>3914.5896000000002</v>
      </c>
      <c r="E185" s="18">
        <v>3915.1415333333298</v>
      </c>
      <c r="F185" s="18">
        <v>3915.6934666666598</v>
      </c>
      <c r="G185" s="18">
        <v>3916.2453999999998</v>
      </c>
      <c r="H185" s="18">
        <v>3916.7973333333302</v>
      </c>
      <c r="I185" s="18">
        <v>3917.3492666666602</v>
      </c>
      <c r="J185" s="18">
        <v>3917.9012000000002</v>
      </c>
      <c r="K185" s="18">
        <v>3918.4531333333302</v>
      </c>
      <c r="L185" s="18">
        <v>3919.0050666666598</v>
      </c>
      <c r="M185" s="18">
        <v>3919.5569999999998</v>
      </c>
      <c r="N185" s="18">
        <v>3920.1089333333298</v>
      </c>
      <c r="O185" s="18">
        <v>3920.6608666666602</v>
      </c>
      <c r="P185" s="18">
        <v>3921.2127999999998</v>
      </c>
      <c r="Q185" s="18">
        <v>3917.9011999999971</v>
      </c>
    </row>
    <row r="186" spans="1:17" x14ac:dyDescent="0.3">
      <c r="A186" s="30">
        <f t="shared" si="31"/>
        <v>169</v>
      </c>
      <c r="B186" s="14" t="s">
        <v>111</v>
      </c>
      <c r="C186" s="14" t="s">
        <v>278</v>
      </c>
      <c r="D186" s="18">
        <f>+'B-10 2025'!P186</f>
        <v>1119.0792503564301</v>
      </c>
      <c r="E186" s="18">
        <v>1130.16044462376</v>
      </c>
      <c r="F186" s="18">
        <v>1141.2416388910799</v>
      </c>
      <c r="G186" s="18">
        <v>1152.3228331584098</v>
      </c>
      <c r="H186" s="18">
        <v>1163.40402742574</v>
      </c>
      <c r="I186" s="18">
        <v>1174.4852216930599</v>
      </c>
      <c r="J186" s="18">
        <v>1185.5664159603898</v>
      </c>
      <c r="K186" s="18">
        <v>1196.6476102277202</v>
      </c>
      <c r="L186" s="18">
        <v>1207.7288044950401</v>
      </c>
      <c r="M186" s="18">
        <v>1218.80999876237</v>
      </c>
      <c r="N186" s="18">
        <v>1229.8911930297002</v>
      </c>
      <c r="O186" s="18">
        <v>1240.9723872970201</v>
      </c>
      <c r="P186" s="18">
        <v>1252.05358156435</v>
      </c>
      <c r="Q186" s="18">
        <v>1185.56641596039</v>
      </c>
    </row>
    <row r="187" spans="1:17" x14ac:dyDescent="0.3">
      <c r="A187" s="30">
        <f t="shared" si="31"/>
        <v>170</v>
      </c>
      <c r="B187" s="14" t="s">
        <v>112</v>
      </c>
      <c r="C187" s="14" t="s">
        <v>279</v>
      </c>
      <c r="D187" s="18">
        <f>+'B-10 2025'!P187</f>
        <v>525.11997457516293</v>
      </c>
      <c r="E187" s="18">
        <v>529.93350803921601</v>
      </c>
      <c r="F187" s="18">
        <v>534.7455687254909</v>
      </c>
      <c r="G187" s="18">
        <v>539.55615663398703</v>
      </c>
      <c r="H187" s="18">
        <v>544.36527176470599</v>
      </c>
      <c r="I187" s="18">
        <v>549.17291411764802</v>
      </c>
      <c r="J187" s="18">
        <v>553.97908369281095</v>
      </c>
      <c r="K187" s="18">
        <v>558.78378049019705</v>
      </c>
      <c r="L187" s="18">
        <v>563.58700450980496</v>
      </c>
      <c r="M187" s="18">
        <v>568.3887557516349</v>
      </c>
      <c r="N187" s="18">
        <v>573.189034215687</v>
      </c>
      <c r="O187" s="18">
        <v>577.98783990196193</v>
      </c>
      <c r="P187" s="18">
        <v>582.78517281045902</v>
      </c>
      <c r="Q187" s="18">
        <v>553.96877424836657</v>
      </c>
    </row>
    <row r="188" spans="1:17" x14ac:dyDescent="0.3">
      <c r="A188" s="30">
        <f t="shared" si="31"/>
        <v>171</v>
      </c>
      <c r="B188" s="14" t="s">
        <v>113</v>
      </c>
      <c r="C188" s="14" t="s">
        <v>279</v>
      </c>
      <c r="D188" s="18">
        <f>+'B-10 2025'!P188</f>
        <v>21.33</v>
      </c>
      <c r="E188" s="18">
        <v>21.33</v>
      </c>
      <c r="F188" s="18">
        <v>21.33</v>
      </c>
      <c r="G188" s="18">
        <v>21.33</v>
      </c>
      <c r="H188" s="18">
        <v>21.33</v>
      </c>
      <c r="I188" s="18">
        <v>21.33</v>
      </c>
      <c r="J188" s="18">
        <v>21.33</v>
      </c>
      <c r="K188" s="18">
        <v>21.33</v>
      </c>
      <c r="L188" s="18">
        <v>21.33</v>
      </c>
      <c r="M188" s="18">
        <v>21.33</v>
      </c>
      <c r="N188" s="18">
        <v>21.33</v>
      </c>
      <c r="O188" s="18">
        <v>21.33</v>
      </c>
      <c r="P188" s="18">
        <v>21.33</v>
      </c>
      <c r="Q188" s="18">
        <v>21.329999999999991</v>
      </c>
    </row>
    <row r="189" spans="1:17" x14ac:dyDescent="0.3">
      <c r="A189" s="30">
        <f t="shared" si="31"/>
        <v>172</v>
      </c>
      <c r="B189" s="14" t="s">
        <v>770</v>
      </c>
      <c r="C189" s="14"/>
      <c r="D189" s="32">
        <f>SUM(D182:D188)</f>
        <v>19582.768020224492</v>
      </c>
      <c r="E189" s="32">
        <f t="shared" ref="E189:O189" si="42">SUM(E182:E188)</f>
        <v>19636.497044321379</v>
      </c>
      <c r="F189" s="32">
        <f t="shared" si="42"/>
        <v>19690.22459564048</v>
      </c>
      <c r="G189" s="32">
        <f t="shared" si="42"/>
        <v>19743.95067418183</v>
      </c>
      <c r="H189" s="32">
        <f t="shared" si="42"/>
        <v>19797.675279945379</v>
      </c>
      <c r="I189" s="32">
        <f t="shared" si="42"/>
        <v>19839.569510394027</v>
      </c>
      <c r="J189" s="32">
        <f t="shared" si="42"/>
        <v>19877.875932153205</v>
      </c>
      <c r="K189" s="32">
        <f t="shared" si="42"/>
        <v>19916.18088113458</v>
      </c>
      <c r="L189" s="32">
        <f t="shared" si="42"/>
        <v>19954.48435733817</v>
      </c>
      <c r="M189" s="32">
        <f t="shared" si="42"/>
        <v>19992.78636076401</v>
      </c>
      <c r="N189" s="32">
        <f t="shared" si="42"/>
        <v>20031.086891412047</v>
      </c>
      <c r="O189" s="32">
        <f t="shared" si="42"/>
        <v>20069.385949282307</v>
      </c>
      <c r="P189" s="32">
        <f t="shared" ref="P189:Q189" si="43">SUM(P182:P188)</f>
        <v>20107.68353437481</v>
      </c>
      <c r="Q189" s="32">
        <f t="shared" si="43"/>
        <v>19864.628387012821</v>
      </c>
    </row>
    <row r="190" spans="1:17" x14ac:dyDescent="0.3">
      <c r="A190" s="30">
        <f t="shared" si="31"/>
        <v>173</v>
      </c>
      <c r="B190" s="14"/>
      <c r="C190" s="14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</row>
    <row r="191" spans="1:17" x14ac:dyDescent="0.3">
      <c r="A191" s="30">
        <f t="shared" si="31"/>
        <v>174</v>
      </c>
      <c r="B191" s="15" t="s">
        <v>114</v>
      </c>
      <c r="C191" s="15" t="s">
        <v>274</v>
      </c>
      <c r="D191" s="18">
        <f>+'B-10 2025'!P191</f>
        <v>3477.3035577148671</v>
      </c>
      <c r="E191" s="18">
        <v>3477.1342091447941</v>
      </c>
      <c r="F191" s="18">
        <v>3476.9604408767018</v>
      </c>
      <c r="G191" s="18">
        <v>3472.448252910589</v>
      </c>
      <c r="H191" s="18">
        <v>3467.8416452464671</v>
      </c>
      <c r="I191" s="18">
        <v>3462.4056178843143</v>
      </c>
      <c r="J191" s="18">
        <v>3459.6091708241415</v>
      </c>
      <c r="K191" s="18">
        <v>3461.7163040659489</v>
      </c>
      <c r="L191" s="18">
        <v>3463.2490176097472</v>
      </c>
      <c r="M191" s="18">
        <v>3462.3373114555143</v>
      </c>
      <c r="N191" s="18">
        <v>3461.4211856032621</v>
      </c>
      <c r="O191" s="18">
        <v>3456.9739877883558</v>
      </c>
      <c r="P191" s="18">
        <v>3459.3533683498399</v>
      </c>
      <c r="Q191" s="18">
        <v>3466.0580053441954</v>
      </c>
    </row>
    <row r="192" spans="1:17" x14ac:dyDescent="0.3">
      <c r="A192" s="30">
        <f t="shared" si="31"/>
        <v>175</v>
      </c>
      <c r="B192" s="15" t="s">
        <v>115</v>
      </c>
      <c r="C192" s="15" t="s">
        <v>275</v>
      </c>
      <c r="D192" s="18">
        <f>+'B-10 2025'!P192</f>
        <v>-193.112529906682</v>
      </c>
      <c r="E192" s="18">
        <v>-194.595143847418</v>
      </c>
      <c r="F192" s="18">
        <v>-196.07775778815298</v>
      </c>
      <c r="G192" s="18">
        <v>-202.76437172888902</v>
      </c>
      <c r="H192" s="18">
        <v>-209.55898566962401</v>
      </c>
      <c r="I192" s="18">
        <v>-217.34459961035998</v>
      </c>
      <c r="J192" s="18">
        <v>-221.95421355109499</v>
      </c>
      <c r="K192" s="18">
        <v>-220.67082749183101</v>
      </c>
      <c r="L192" s="18">
        <v>-220.07144143256698</v>
      </c>
      <c r="M192" s="18">
        <v>-223.80905537330199</v>
      </c>
      <c r="N192" s="18">
        <v>-227.54666931403801</v>
      </c>
      <c r="O192" s="18">
        <v>-236.779592077877</v>
      </c>
      <c r="P192" s="18">
        <v>-234.826198427051</v>
      </c>
      <c r="Q192" s="18">
        <v>-215.31626047837594</v>
      </c>
    </row>
    <row r="193" spans="1:17" x14ac:dyDescent="0.3">
      <c r="A193" s="30">
        <f t="shared" si="31"/>
        <v>176</v>
      </c>
      <c r="B193" s="15" t="s">
        <v>116</v>
      </c>
      <c r="C193" s="15" t="s">
        <v>275</v>
      </c>
      <c r="D193" s="18">
        <f>+'B-10 2025'!P193</f>
        <v>6056.1102069999897</v>
      </c>
      <c r="E193" s="18">
        <v>6041.9768649999896</v>
      </c>
      <c r="F193" s="18">
        <v>6027.8428014999799</v>
      </c>
      <c r="G193" s="18">
        <v>6013.7080164999807</v>
      </c>
      <c r="H193" s="18">
        <v>5999.57250999998</v>
      </c>
      <c r="I193" s="18">
        <v>5985.4362819999797</v>
      </c>
      <c r="J193" s="18">
        <v>5971.2993324999798</v>
      </c>
      <c r="K193" s="18">
        <v>5957.1616614999803</v>
      </c>
      <c r="L193" s="18">
        <v>5943.0232689999802</v>
      </c>
      <c r="M193" s="18">
        <v>5928.8841549999797</v>
      </c>
      <c r="N193" s="18">
        <v>5914.7443194999796</v>
      </c>
      <c r="O193" s="18">
        <v>5900.6037624999799</v>
      </c>
      <c r="P193" s="18">
        <v>5886.4624839999797</v>
      </c>
      <c r="Q193" s="18">
        <v>5971.2942819999798</v>
      </c>
    </row>
    <row r="194" spans="1:17" x14ac:dyDescent="0.3">
      <c r="A194" s="30">
        <f t="shared" si="31"/>
        <v>177</v>
      </c>
      <c r="B194" s="15" t="s">
        <v>117</v>
      </c>
      <c r="C194" s="15" t="s">
        <v>276</v>
      </c>
      <c r="D194" s="18">
        <f>+'B-10 2025'!P194</f>
        <v>62265.034109923043</v>
      </c>
      <c r="E194" s="18">
        <v>62289.266874104869</v>
      </c>
      <c r="F194" s="18">
        <v>62313.498424953403</v>
      </c>
      <c r="G194" s="18">
        <v>62279.815762468534</v>
      </c>
      <c r="H194" s="18">
        <v>62244.93188665036</v>
      </c>
      <c r="I194" s="18">
        <v>62199.019797498891</v>
      </c>
      <c r="J194" s="18">
        <v>62188.441495014027</v>
      </c>
      <c r="K194" s="18">
        <v>62243.442979195854</v>
      </c>
      <c r="L194" s="18">
        <v>62290.827250044385</v>
      </c>
      <c r="M194" s="18">
        <v>62334.41930755951</v>
      </c>
      <c r="N194" s="18">
        <v>62378.010151741342</v>
      </c>
      <c r="O194" s="18">
        <v>62402.489393505799</v>
      </c>
      <c r="P194" s="18">
        <v>62461.027364052345</v>
      </c>
      <c r="Q194" s="18">
        <v>62299.248061285572</v>
      </c>
    </row>
    <row r="195" spans="1:17" x14ac:dyDescent="0.3">
      <c r="A195" s="30">
        <f t="shared" si="31"/>
        <v>178</v>
      </c>
      <c r="B195" s="15" t="s">
        <v>118</v>
      </c>
      <c r="C195" s="15" t="s">
        <v>276</v>
      </c>
      <c r="D195" s="18">
        <f>+'B-10 2025'!P195</f>
        <v>56.1982660026666</v>
      </c>
      <c r="E195" s="18">
        <v>58.738299346999895</v>
      </c>
      <c r="F195" s="18">
        <v>61.278332691333297</v>
      </c>
      <c r="G195" s="18">
        <v>63.8183660356666</v>
      </c>
      <c r="H195" s="18">
        <v>66.358399379999895</v>
      </c>
      <c r="I195" s="18">
        <v>68.89843272433329</v>
      </c>
      <c r="J195" s="18">
        <v>71.4384660686666</v>
      </c>
      <c r="K195" s="18">
        <v>-2546.1113706446099</v>
      </c>
      <c r="L195" s="18">
        <v>-2545.55823878507</v>
      </c>
      <c r="M195" s="18">
        <v>-2545.0051069255301</v>
      </c>
      <c r="N195" s="18">
        <v>-2544.4519750659897</v>
      </c>
      <c r="O195" s="18">
        <v>-2543.8988432064498</v>
      </c>
      <c r="P195" s="18">
        <v>-4484.3132551488507</v>
      </c>
      <c r="Q195" s="18">
        <v>-1289.4315559636027</v>
      </c>
    </row>
    <row r="196" spans="1:17" x14ac:dyDescent="0.3">
      <c r="A196" s="30">
        <f t="shared" si="31"/>
        <v>179</v>
      </c>
      <c r="B196" s="15" t="s">
        <v>119</v>
      </c>
      <c r="C196" s="15" t="s">
        <v>277</v>
      </c>
      <c r="D196" s="18">
        <f>+'B-10 2025'!P196</f>
        <v>17300.894641366278</v>
      </c>
      <c r="E196" s="18">
        <v>17306.732669475517</v>
      </c>
      <c r="F196" s="18">
        <v>17312.570697584655</v>
      </c>
      <c r="G196" s="18">
        <v>17303.462725693895</v>
      </c>
      <c r="H196" s="18">
        <v>17294.044753803137</v>
      </c>
      <c r="I196" s="18">
        <v>17281.780781912374</v>
      </c>
      <c r="J196" s="18">
        <v>17278.636810021515</v>
      </c>
      <c r="K196" s="18">
        <v>17292.417838130757</v>
      </c>
      <c r="L196" s="18">
        <v>17304.232866239996</v>
      </c>
      <c r="M196" s="18">
        <v>17314.533894349235</v>
      </c>
      <c r="N196" s="18">
        <v>17324.834922458376</v>
      </c>
      <c r="O196" s="18">
        <v>17329.671807398088</v>
      </c>
      <c r="P196" s="18">
        <v>17344.343191285428</v>
      </c>
      <c r="Q196" s="18">
        <v>17306.781353824557</v>
      </c>
    </row>
    <row r="197" spans="1:17" x14ac:dyDescent="0.3">
      <c r="A197" s="30">
        <f t="shared" si="31"/>
        <v>180</v>
      </c>
      <c r="B197" s="15" t="s">
        <v>120</v>
      </c>
      <c r="C197" s="15" t="s">
        <v>278</v>
      </c>
      <c r="D197" s="18">
        <f>+'B-10 2025'!P197</f>
        <v>4429.3951864560104</v>
      </c>
      <c r="E197" s="18">
        <v>4431.7673284173698</v>
      </c>
      <c r="F197" s="18">
        <v>4434.1378910272488</v>
      </c>
      <c r="G197" s="18">
        <v>4431.3738742856494</v>
      </c>
      <c r="H197" s="18">
        <v>4428.501278192557</v>
      </c>
      <c r="I197" s="18">
        <v>4424.6501027479771</v>
      </c>
      <c r="J197" s="18">
        <v>4423.9293479519174</v>
      </c>
      <c r="K197" s="18">
        <v>4429.0190138043763</v>
      </c>
      <c r="L197" s="18">
        <v>4433.4321003053446</v>
      </c>
      <c r="M197" s="18">
        <v>4435.1656074548255</v>
      </c>
      <c r="N197" s="18">
        <v>4436.8975352528241</v>
      </c>
      <c r="O197" s="18">
        <v>4434.6549815056469</v>
      </c>
      <c r="P197" s="18">
        <v>4440.08079894814</v>
      </c>
      <c r="Q197" s="18">
        <v>4431.769618949992</v>
      </c>
    </row>
    <row r="198" spans="1:17" x14ac:dyDescent="0.3">
      <c r="A198" s="30">
        <f t="shared" si="31"/>
        <v>181</v>
      </c>
      <c r="B198" s="15" t="s">
        <v>121</v>
      </c>
      <c r="C198" s="15" t="s">
        <v>279</v>
      </c>
      <c r="D198" s="18">
        <f>+'B-10 2025'!P198</f>
        <v>745.51538338555963</v>
      </c>
      <c r="E198" s="18">
        <v>744.88979580350144</v>
      </c>
      <c r="F198" s="18">
        <v>744.2642103456252</v>
      </c>
      <c r="G198" s="18">
        <v>742.79162701193184</v>
      </c>
      <c r="H198" s="18">
        <v>741.30204580242162</v>
      </c>
      <c r="I198" s="18">
        <v>739.65146671709431</v>
      </c>
      <c r="J198" s="18">
        <v>738.51688975595107</v>
      </c>
      <c r="K198" s="18">
        <v>738.34131491898995</v>
      </c>
      <c r="L198" s="18">
        <v>738.05474220621147</v>
      </c>
      <c r="M198" s="18">
        <v>737.20317161761625</v>
      </c>
      <c r="N198" s="18">
        <v>736.35160315320491</v>
      </c>
      <c r="O198" s="18">
        <v>734.71283676801659</v>
      </c>
      <c r="P198" s="18">
        <v>734.56373066228707</v>
      </c>
      <c r="Q198" s="18">
        <v>739.70452447295474</v>
      </c>
    </row>
    <row r="199" spans="1:17" x14ac:dyDescent="0.3">
      <c r="A199" s="30">
        <f t="shared" si="31"/>
        <v>182</v>
      </c>
      <c r="B199" s="14" t="s">
        <v>771</v>
      </c>
      <c r="C199" s="14"/>
      <c r="D199" s="32">
        <f>SUM(D191:D198)</f>
        <v>94137.338821941739</v>
      </c>
      <c r="E199" s="32">
        <f t="shared" ref="E199:O199" si="44">SUM(E191:E198)</f>
        <v>94155.910897445618</v>
      </c>
      <c r="F199" s="32">
        <f t="shared" si="44"/>
        <v>94174.475041190803</v>
      </c>
      <c r="G199" s="32">
        <f t="shared" si="44"/>
        <v>94104.654253177374</v>
      </c>
      <c r="H199" s="32">
        <f t="shared" si="44"/>
        <v>94032.993533405315</v>
      </c>
      <c r="I199" s="32">
        <f t="shared" si="44"/>
        <v>93944.497881874617</v>
      </c>
      <c r="J199" s="32">
        <f t="shared" si="44"/>
        <v>93909.917298585089</v>
      </c>
      <c r="K199" s="32">
        <f t="shared" si="44"/>
        <v>91355.316913479459</v>
      </c>
      <c r="L199" s="32">
        <f t="shared" si="44"/>
        <v>91407.189565188019</v>
      </c>
      <c r="M199" s="32">
        <f t="shared" si="44"/>
        <v>91443.729285137844</v>
      </c>
      <c r="N199" s="32">
        <f t="shared" si="44"/>
        <v>91480.261073328962</v>
      </c>
      <c r="O199" s="32">
        <f t="shared" si="44"/>
        <v>91478.428334181561</v>
      </c>
      <c r="P199" s="32">
        <f t="shared" ref="P199:Q199" si="45">SUM(P191:P198)</f>
        <v>89606.691483722112</v>
      </c>
      <c r="Q199" s="32">
        <f t="shared" si="45"/>
        <v>92710.108029435272</v>
      </c>
    </row>
    <row r="200" spans="1:17" x14ac:dyDescent="0.3">
      <c r="A200" s="30">
        <f t="shared" si="31"/>
        <v>183</v>
      </c>
      <c r="B200" s="14"/>
      <c r="C200" s="14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</row>
    <row r="201" spans="1:17" x14ac:dyDescent="0.3">
      <c r="A201" s="30">
        <f t="shared" si="31"/>
        <v>184</v>
      </c>
      <c r="B201" s="15" t="s">
        <v>122</v>
      </c>
      <c r="C201" s="15" t="s">
        <v>274</v>
      </c>
      <c r="D201" s="18">
        <f>+'B-10 2025'!P201</f>
        <v>5914.0248873960199</v>
      </c>
      <c r="E201" s="18">
        <v>5934.9748250263801</v>
      </c>
      <c r="F201" s="18">
        <v>5955.9172619900801</v>
      </c>
      <c r="G201" s="18">
        <v>5976.8521982871098</v>
      </c>
      <c r="H201" s="18">
        <v>5997.7796339174702</v>
      </c>
      <c r="I201" s="18">
        <v>6018.6995688811703</v>
      </c>
      <c r="J201" s="18">
        <v>6039.6120031781993</v>
      </c>
      <c r="K201" s="18">
        <v>6060.5169368085599</v>
      </c>
      <c r="L201" s="18">
        <v>6081.4143697722502</v>
      </c>
      <c r="M201" s="18">
        <v>6102.3043020692803</v>
      </c>
      <c r="N201" s="18">
        <v>6123.1867336996493</v>
      </c>
      <c r="O201" s="18">
        <v>6144.0616646633398</v>
      </c>
      <c r="P201" s="18">
        <v>6153.8480319999699</v>
      </c>
      <c r="Q201" s="18">
        <v>6038.7071090530362</v>
      </c>
    </row>
    <row r="202" spans="1:17" x14ac:dyDescent="0.3">
      <c r="A202" s="30">
        <f t="shared" si="31"/>
        <v>185</v>
      </c>
      <c r="B202" s="15" t="s">
        <v>123</v>
      </c>
      <c r="C202" s="15" t="s">
        <v>275</v>
      </c>
      <c r="D202" s="18">
        <f>+'B-10 2025'!P202</f>
        <v>8383.6109802647097</v>
      </c>
      <c r="E202" s="18">
        <v>8429.0913634705903</v>
      </c>
      <c r="F202" s="18">
        <v>8474.56374011765</v>
      </c>
      <c r="G202" s="18">
        <v>8520.0281102058907</v>
      </c>
      <c r="H202" s="18">
        <v>8565.4844737353014</v>
      </c>
      <c r="I202" s="18">
        <v>8610.9328307058913</v>
      </c>
      <c r="J202" s="18">
        <v>8656.3731811176494</v>
      </c>
      <c r="K202" s="18">
        <v>8701.8055249705885</v>
      </c>
      <c r="L202" s="18">
        <v>8747.2298622647104</v>
      </c>
      <c r="M202" s="18">
        <v>8792.6461930000096</v>
      </c>
      <c r="N202" s="18">
        <v>8838.0545171764788</v>
      </c>
      <c r="O202" s="18">
        <v>8883.45483479412</v>
      </c>
      <c r="P202" s="18">
        <v>8928.8471458529493</v>
      </c>
      <c r="Q202" s="18">
        <v>8656.3171352058871</v>
      </c>
    </row>
    <row r="203" spans="1:17" x14ac:dyDescent="0.3">
      <c r="A203" s="30">
        <f t="shared" si="31"/>
        <v>186</v>
      </c>
      <c r="B203" s="15" t="s">
        <v>124</v>
      </c>
      <c r="C203" s="15" t="s">
        <v>276</v>
      </c>
      <c r="D203" s="18">
        <f>+'B-10 2025'!P203</f>
        <v>26576.240000000002</v>
      </c>
      <c r="E203" s="18">
        <v>26575.14</v>
      </c>
      <c r="F203" s="18">
        <v>26574.04</v>
      </c>
      <c r="G203" s="18">
        <v>26572.94</v>
      </c>
      <c r="H203" s="18">
        <v>26571.84</v>
      </c>
      <c r="I203" s="18">
        <v>26570.74</v>
      </c>
      <c r="J203" s="18">
        <v>26569.64</v>
      </c>
      <c r="K203" s="18">
        <v>26568.54</v>
      </c>
      <c r="L203" s="18">
        <v>26567.439999999999</v>
      </c>
      <c r="M203" s="18">
        <v>26566.34</v>
      </c>
      <c r="N203" s="18">
        <v>26565.24</v>
      </c>
      <c r="O203" s="18">
        <v>26564.14</v>
      </c>
      <c r="P203" s="18">
        <v>26563.040000000001</v>
      </c>
      <c r="Q203" s="18">
        <v>26569.64</v>
      </c>
    </row>
    <row r="204" spans="1:17" x14ac:dyDescent="0.3">
      <c r="A204" s="30">
        <f t="shared" si="31"/>
        <v>187</v>
      </c>
      <c r="B204" s="15" t="s">
        <v>125</v>
      </c>
      <c r="C204" s="15" t="s">
        <v>277</v>
      </c>
      <c r="D204" s="18">
        <f>+'B-10 2025'!P204</f>
        <v>7868.0974639999995</v>
      </c>
      <c r="E204" s="18">
        <v>7868.8843379999898</v>
      </c>
      <c r="F204" s="18">
        <v>7869.6712120000002</v>
      </c>
      <c r="G204" s="18">
        <v>7870.4580859999896</v>
      </c>
      <c r="H204" s="18">
        <v>7871.24496</v>
      </c>
      <c r="I204" s="18">
        <v>7872.0318339999994</v>
      </c>
      <c r="J204" s="18">
        <v>7872.8187079999998</v>
      </c>
      <c r="K204" s="18">
        <v>7873.6055820000001</v>
      </c>
      <c r="L204" s="18">
        <v>7874.3924559999896</v>
      </c>
      <c r="M204" s="18">
        <v>7875.1793299999999</v>
      </c>
      <c r="N204" s="18">
        <v>7875.9662040000003</v>
      </c>
      <c r="O204" s="18">
        <v>7876.7530779999997</v>
      </c>
      <c r="P204" s="18">
        <v>7877.5399519999992</v>
      </c>
      <c r="Q204" s="18">
        <v>7872.8187079999971</v>
      </c>
    </row>
    <row r="205" spans="1:17" x14ac:dyDescent="0.3">
      <c r="A205" s="30">
        <f t="shared" si="31"/>
        <v>188</v>
      </c>
      <c r="B205" s="15" t="s">
        <v>126</v>
      </c>
      <c r="C205" s="15" t="s">
        <v>278</v>
      </c>
      <c r="D205" s="18">
        <f>+'B-10 2025'!P205</f>
        <v>6711.3043417986801</v>
      </c>
      <c r="E205" s="18">
        <v>6739.5181452970301</v>
      </c>
      <c r="F205" s="18">
        <v>6767.7241244472007</v>
      </c>
      <c r="G205" s="18">
        <v>6795.9222792491801</v>
      </c>
      <c r="H205" s="18">
        <v>6824.1126097029801</v>
      </c>
      <c r="I205" s="18">
        <v>6852.2951158085907</v>
      </c>
      <c r="J205" s="18">
        <v>6880.4697975660101</v>
      </c>
      <c r="K205" s="18">
        <v>6908.6366549752502</v>
      </c>
      <c r="L205" s="18">
        <v>6933.0361950000097</v>
      </c>
      <c r="M205" s="18">
        <v>6931.5066750000096</v>
      </c>
      <c r="N205" s="18">
        <v>6929.9770791666797</v>
      </c>
      <c r="O205" s="18">
        <v>6928.4474075000098</v>
      </c>
      <c r="P205" s="18">
        <v>6926.9176600000101</v>
      </c>
      <c r="Q205" s="18">
        <v>6856.1436988855094</v>
      </c>
    </row>
    <row r="206" spans="1:17" x14ac:dyDescent="0.3">
      <c r="A206" s="30">
        <f t="shared" si="31"/>
        <v>189</v>
      </c>
      <c r="B206" s="15" t="s">
        <v>127</v>
      </c>
      <c r="C206" s="15" t="s">
        <v>279</v>
      </c>
      <c r="D206" s="18">
        <f>+'B-10 2025'!P206</f>
        <v>884.87893716503197</v>
      </c>
      <c r="E206" s="18">
        <v>889.64158447549005</v>
      </c>
      <c r="F206" s="18">
        <v>894.40295262581708</v>
      </c>
      <c r="G206" s="18">
        <v>899.16304161601306</v>
      </c>
      <c r="H206" s="18">
        <v>903.92185144607799</v>
      </c>
      <c r="I206" s="18">
        <v>908.67938211601302</v>
      </c>
      <c r="J206" s="18">
        <v>913.43563362581699</v>
      </c>
      <c r="K206" s="18">
        <v>918.19060597548992</v>
      </c>
      <c r="L206" s="18">
        <v>922.94429916503202</v>
      </c>
      <c r="M206" s="18">
        <v>927.69671319444399</v>
      </c>
      <c r="N206" s="18">
        <v>932.44784806372502</v>
      </c>
      <c r="O206" s="18">
        <v>937.19770377287591</v>
      </c>
      <c r="P206" s="18">
        <v>941.94628032189507</v>
      </c>
      <c r="Q206" s="18">
        <v>913.42667950490181</v>
      </c>
    </row>
    <row r="207" spans="1:17" x14ac:dyDescent="0.3">
      <c r="A207" s="30">
        <f t="shared" si="31"/>
        <v>190</v>
      </c>
      <c r="B207" s="14" t="s">
        <v>772</v>
      </c>
      <c r="C207" s="14"/>
      <c r="D207" s="32">
        <f>SUM(D201:D206)</f>
        <v>56338.156610624443</v>
      </c>
      <c r="E207" s="32">
        <f t="shared" ref="E207:O207" si="46">SUM(E201:E206)</f>
        <v>56437.250256269479</v>
      </c>
      <c r="F207" s="32">
        <f t="shared" si="46"/>
        <v>56536.319291180749</v>
      </c>
      <c r="G207" s="32">
        <f t="shared" si="46"/>
        <v>56635.36371535818</v>
      </c>
      <c r="H207" s="32">
        <f t="shared" si="46"/>
        <v>56734.383528801831</v>
      </c>
      <c r="I207" s="32">
        <f t="shared" si="46"/>
        <v>56833.378731511672</v>
      </c>
      <c r="J207" s="32">
        <f t="shared" si="46"/>
        <v>56932.349323487666</v>
      </c>
      <c r="K207" s="32">
        <f t="shared" si="46"/>
        <v>57031.295304729894</v>
      </c>
      <c r="L207" s="32">
        <f t="shared" si="46"/>
        <v>57126.457182201979</v>
      </c>
      <c r="M207" s="32">
        <f t="shared" si="46"/>
        <v>57195.673213263748</v>
      </c>
      <c r="N207" s="32">
        <f t="shared" si="46"/>
        <v>57264.872382106543</v>
      </c>
      <c r="O207" s="32">
        <f t="shared" si="46"/>
        <v>57334.05468873035</v>
      </c>
      <c r="P207" s="32">
        <f t="shared" ref="P207:Q207" si="47">SUM(P201:P206)</f>
        <v>57392.139070174817</v>
      </c>
      <c r="Q207" s="32">
        <f t="shared" si="47"/>
        <v>56907.053330649331</v>
      </c>
    </row>
    <row r="208" spans="1:17" x14ac:dyDescent="0.3">
      <c r="A208" s="30">
        <f t="shared" si="31"/>
        <v>191</v>
      </c>
      <c r="B208" s="14"/>
      <c r="C208" s="14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</row>
    <row r="209" spans="1:17" x14ac:dyDescent="0.3">
      <c r="A209" s="30">
        <f t="shared" si="31"/>
        <v>192</v>
      </c>
      <c r="B209" s="15" t="s">
        <v>128</v>
      </c>
      <c r="C209" s="15" t="s">
        <v>274</v>
      </c>
      <c r="D209" s="18">
        <f>+'B-10 2025'!P209</f>
        <v>217.00368999999901</v>
      </c>
      <c r="E209" s="18">
        <v>219.84295916666599</v>
      </c>
      <c r="F209" s="18">
        <v>222.68222833333201</v>
      </c>
      <c r="G209" s="18">
        <v>225.52149749999901</v>
      </c>
      <c r="H209" s="18">
        <v>228.360766666666</v>
      </c>
      <c r="I209" s="18">
        <v>231.20003583333198</v>
      </c>
      <c r="J209" s="18">
        <v>234.03930499999899</v>
      </c>
      <c r="K209" s="18">
        <v>236.878574166666</v>
      </c>
      <c r="L209" s="18">
        <v>239.71784333333201</v>
      </c>
      <c r="M209" s="18">
        <v>242.55711249999899</v>
      </c>
      <c r="N209" s="18">
        <v>245.396381666666</v>
      </c>
      <c r="O209" s="18">
        <v>248.23565083333202</v>
      </c>
      <c r="P209" s="18">
        <v>251.074919999999</v>
      </c>
      <c r="Q209" s="18">
        <v>234.03930499999899</v>
      </c>
    </row>
    <row r="210" spans="1:17" x14ac:dyDescent="0.3">
      <c r="A210" s="30">
        <f t="shared" si="31"/>
        <v>193</v>
      </c>
      <c r="B210" s="15" t="s">
        <v>361</v>
      </c>
      <c r="C210" s="15" t="s">
        <v>275</v>
      </c>
      <c r="D210" s="18">
        <f>+'B-10 2025'!P210</f>
        <v>46.59</v>
      </c>
      <c r="E210" s="18">
        <v>46.59</v>
      </c>
      <c r="F210" s="18">
        <v>46.59</v>
      </c>
      <c r="G210" s="18">
        <v>46.59</v>
      </c>
      <c r="H210" s="18">
        <v>46.59</v>
      </c>
      <c r="I210" s="18">
        <v>46.59</v>
      </c>
      <c r="J210" s="18">
        <v>46.59</v>
      </c>
      <c r="K210" s="18">
        <v>46.59</v>
      </c>
      <c r="L210" s="18">
        <v>46.59</v>
      </c>
      <c r="M210" s="18">
        <v>46.59</v>
      </c>
      <c r="N210" s="18">
        <v>46.59</v>
      </c>
      <c r="O210" s="18">
        <v>46.59</v>
      </c>
      <c r="P210" s="18">
        <v>46.59</v>
      </c>
      <c r="Q210" s="18">
        <v>46.590000000000018</v>
      </c>
    </row>
    <row r="211" spans="1:17" x14ac:dyDescent="0.3">
      <c r="A211" s="30">
        <f t="shared" si="31"/>
        <v>194</v>
      </c>
      <c r="B211" s="15" t="s">
        <v>362</v>
      </c>
      <c r="C211" s="15" t="s">
        <v>276</v>
      </c>
      <c r="D211" s="18">
        <f>+'B-10 2025'!P211</f>
        <v>-177.87</v>
      </c>
      <c r="E211" s="18">
        <v>-177.87</v>
      </c>
      <c r="F211" s="18">
        <v>-177.87</v>
      </c>
      <c r="G211" s="18">
        <v>-177.87</v>
      </c>
      <c r="H211" s="18">
        <v>-177.87</v>
      </c>
      <c r="I211" s="18">
        <v>-177.87</v>
      </c>
      <c r="J211" s="18">
        <v>-177.87</v>
      </c>
      <c r="K211" s="18">
        <v>-177.87</v>
      </c>
      <c r="L211" s="18">
        <v>-177.87</v>
      </c>
      <c r="M211" s="18">
        <v>-177.87</v>
      </c>
      <c r="N211" s="18">
        <v>-177.87</v>
      </c>
      <c r="O211" s="18">
        <v>-177.87</v>
      </c>
      <c r="P211" s="18">
        <v>-177.87</v>
      </c>
      <c r="Q211" s="18">
        <v>-177.86999999999995</v>
      </c>
    </row>
    <row r="212" spans="1:17" x14ac:dyDescent="0.3">
      <c r="A212" s="30">
        <f t="shared" ref="A212:A275" si="48">+A211+1</f>
        <v>195</v>
      </c>
      <c r="B212" s="15" t="s">
        <v>363</v>
      </c>
      <c r="C212" s="15" t="s">
        <v>277</v>
      </c>
      <c r="D212" s="18">
        <f>+'B-10 2025'!P212</f>
        <v>11.36</v>
      </c>
      <c r="E212" s="18">
        <v>11.36</v>
      </c>
      <c r="F212" s="18">
        <v>11.36</v>
      </c>
      <c r="G212" s="18">
        <v>11.36</v>
      </c>
      <c r="H212" s="18">
        <v>11.36</v>
      </c>
      <c r="I212" s="18">
        <v>11.36</v>
      </c>
      <c r="J212" s="18">
        <v>11.36</v>
      </c>
      <c r="K212" s="18">
        <v>11.36</v>
      </c>
      <c r="L212" s="18">
        <v>11.36</v>
      </c>
      <c r="M212" s="18">
        <v>11.36</v>
      </c>
      <c r="N212" s="18">
        <v>11.36</v>
      </c>
      <c r="O212" s="18">
        <v>11.36</v>
      </c>
      <c r="P212" s="18">
        <v>11.36</v>
      </c>
      <c r="Q212" s="18">
        <v>11.360000000000001</v>
      </c>
    </row>
    <row r="213" spans="1:17" x14ac:dyDescent="0.3">
      <c r="A213" s="30">
        <f t="shared" si="48"/>
        <v>196</v>
      </c>
      <c r="B213" s="15" t="s">
        <v>364</v>
      </c>
      <c r="C213" s="15" t="s">
        <v>278</v>
      </c>
      <c r="D213" s="18">
        <f>+'B-10 2025'!P213</f>
        <v>-204.66</v>
      </c>
      <c r="E213" s="18">
        <v>-204.66</v>
      </c>
      <c r="F213" s="18">
        <v>-204.66</v>
      </c>
      <c r="G213" s="18">
        <v>-204.66</v>
      </c>
      <c r="H213" s="18">
        <v>-204.66</v>
      </c>
      <c r="I213" s="18">
        <v>-204.66</v>
      </c>
      <c r="J213" s="18">
        <v>-204.66</v>
      </c>
      <c r="K213" s="18">
        <v>-204.66</v>
      </c>
      <c r="L213" s="18">
        <v>-204.66</v>
      </c>
      <c r="M213" s="18">
        <v>-204.66</v>
      </c>
      <c r="N213" s="18">
        <v>-204.66</v>
      </c>
      <c r="O213" s="18">
        <v>-204.66</v>
      </c>
      <c r="P213" s="18">
        <v>-204.66</v>
      </c>
      <c r="Q213" s="18">
        <v>-204.66</v>
      </c>
    </row>
    <row r="214" spans="1:17" x14ac:dyDescent="0.3">
      <c r="A214" s="30">
        <f t="shared" si="48"/>
        <v>197</v>
      </c>
      <c r="B214" s="15" t="s">
        <v>129</v>
      </c>
      <c r="C214" s="15" t="s">
        <v>279</v>
      </c>
      <c r="D214" s="18">
        <f>+'B-10 2025'!P214</f>
        <v>-222.01</v>
      </c>
      <c r="E214" s="18">
        <v>-222.01</v>
      </c>
      <c r="F214" s="18">
        <v>-222.01</v>
      </c>
      <c r="G214" s="18">
        <v>-222.01</v>
      </c>
      <c r="H214" s="18">
        <v>-222.01</v>
      </c>
      <c r="I214" s="18">
        <v>-222.01</v>
      </c>
      <c r="J214" s="18">
        <v>-222.01</v>
      </c>
      <c r="K214" s="18">
        <v>-222.01</v>
      </c>
      <c r="L214" s="18">
        <v>-222.01</v>
      </c>
      <c r="M214" s="18">
        <v>-222.01</v>
      </c>
      <c r="N214" s="18">
        <v>-222.01</v>
      </c>
      <c r="O214" s="18">
        <v>-222.01</v>
      </c>
      <c r="P214" s="18">
        <v>-222.01</v>
      </c>
      <c r="Q214" s="18">
        <v>-222.01000000000002</v>
      </c>
    </row>
    <row r="215" spans="1:17" x14ac:dyDescent="0.3">
      <c r="A215" s="30">
        <f t="shared" si="48"/>
        <v>198</v>
      </c>
      <c r="B215" s="14" t="s">
        <v>773</v>
      </c>
      <c r="C215" s="14"/>
      <c r="D215" s="32">
        <f>SUM(D209:D214)</f>
        <v>-329.58631000000099</v>
      </c>
      <c r="E215" s="32">
        <f t="shared" ref="E215:O215" si="49">SUM(E209:E214)</f>
        <v>-326.74704083333398</v>
      </c>
      <c r="F215" s="32">
        <f t="shared" si="49"/>
        <v>-323.907771666668</v>
      </c>
      <c r="G215" s="32">
        <f t="shared" si="49"/>
        <v>-321.06850250000099</v>
      </c>
      <c r="H215" s="32">
        <f t="shared" si="49"/>
        <v>-318.22923333333398</v>
      </c>
      <c r="I215" s="32">
        <f t="shared" si="49"/>
        <v>-315.38996416666799</v>
      </c>
      <c r="J215" s="32">
        <f t="shared" si="49"/>
        <v>-312.55069500000099</v>
      </c>
      <c r="K215" s="32">
        <f t="shared" si="49"/>
        <v>-309.71142583333398</v>
      </c>
      <c r="L215" s="32">
        <f t="shared" si="49"/>
        <v>-306.87215666666799</v>
      </c>
      <c r="M215" s="32">
        <f t="shared" si="49"/>
        <v>-304.03288750000098</v>
      </c>
      <c r="N215" s="32">
        <f t="shared" si="49"/>
        <v>-301.19361833333397</v>
      </c>
      <c r="O215" s="32">
        <f t="shared" si="49"/>
        <v>-298.35434916666793</v>
      </c>
      <c r="P215" s="32">
        <f>SUM(P209:P214)</f>
        <v>-295.51508000000092</v>
      </c>
      <c r="Q215" s="32">
        <f>SUM(Q209:Q214)</f>
        <v>-312.55069500000093</v>
      </c>
    </row>
    <row r="216" spans="1:17" x14ac:dyDescent="0.3">
      <c r="A216" s="30">
        <f t="shared" si="48"/>
        <v>199</v>
      </c>
      <c r="B216" s="14"/>
      <c r="C216" s="14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</row>
    <row r="217" spans="1:17" x14ac:dyDescent="0.3">
      <c r="A217" s="30">
        <f t="shared" si="48"/>
        <v>200</v>
      </c>
      <c r="B217" s="15" t="s">
        <v>130</v>
      </c>
      <c r="C217" s="15" t="s">
        <v>274</v>
      </c>
      <c r="D217" s="18">
        <f>+'B-10 2025'!P217</f>
        <v>3725.4592234315751</v>
      </c>
      <c r="E217" s="18">
        <v>3738.7490023076289</v>
      </c>
      <c r="F217" s="18">
        <v>3752.0372464064626</v>
      </c>
      <c r="G217" s="18">
        <v>3759.931955728056</v>
      </c>
      <c r="H217" s="18">
        <v>3770.0311302724299</v>
      </c>
      <c r="I217" s="18">
        <v>3783.3147700395734</v>
      </c>
      <c r="J217" s="18">
        <v>3796.5968750294869</v>
      </c>
      <c r="K217" s="18">
        <v>3809.8774452421708</v>
      </c>
      <c r="L217" s="18">
        <v>3823.1564806776346</v>
      </c>
      <c r="M217" s="18">
        <v>3836.4339813358683</v>
      </c>
      <c r="N217" s="18">
        <v>3849.7099472168711</v>
      </c>
      <c r="O217" s="18">
        <v>3862.9843783206452</v>
      </c>
      <c r="P217" s="18">
        <v>3876.2572746471992</v>
      </c>
      <c r="Q217" s="18">
        <v>3798.8107469735082</v>
      </c>
    </row>
    <row r="218" spans="1:17" x14ac:dyDescent="0.3">
      <c r="A218" s="30">
        <f t="shared" si="48"/>
        <v>201</v>
      </c>
      <c r="B218" s="15" t="s">
        <v>131</v>
      </c>
      <c r="C218" s="15" t="s">
        <v>275</v>
      </c>
      <c r="D218" s="18">
        <f>+'B-10 2025'!P218</f>
        <v>-55.848619999999293</v>
      </c>
      <c r="E218" s="18">
        <v>-50.786914999999304</v>
      </c>
      <c r="F218" s="18">
        <v>-45.725209999999301</v>
      </c>
      <c r="G218" s="18">
        <v>-40.663504999999297</v>
      </c>
      <c r="H218" s="18">
        <v>-35.601799999999294</v>
      </c>
      <c r="I218" s="18">
        <v>-30.540094999999202</v>
      </c>
      <c r="J218" s="18">
        <v>-25.478389999999198</v>
      </c>
      <c r="K218" s="18">
        <v>-20.416684999999202</v>
      </c>
      <c r="L218" s="18">
        <v>-15.3549799999992</v>
      </c>
      <c r="M218" s="18">
        <v>-10.2932749999992</v>
      </c>
      <c r="N218" s="18">
        <v>-5.2315699999991905</v>
      </c>
      <c r="O218" s="18">
        <v>-0.16986499999917898</v>
      </c>
      <c r="P218" s="18">
        <v>4.8918400000008297</v>
      </c>
      <c r="Q218" s="18">
        <v>-25.47838999999923</v>
      </c>
    </row>
    <row r="219" spans="1:17" x14ac:dyDescent="0.3">
      <c r="A219" s="30">
        <f t="shared" si="48"/>
        <v>202</v>
      </c>
      <c r="B219" s="15" t="s">
        <v>132</v>
      </c>
      <c r="C219" s="15" t="s">
        <v>275</v>
      </c>
      <c r="D219" s="18">
        <f>+'B-10 2025'!P219</f>
        <v>2370.8919317998639</v>
      </c>
      <c r="E219" s="18">
        <v>2339.880154116503</v>
      </c>
      <c r="F219" s="18">
        <v>2308.8972559772515</v>
      </c>
      <c r="G219" s="18">
        <v>2271.4752373821193</v>
      </c>
      <c r="H219" s="18">
        <v>2236.7290983311082</v>
      </c>
      <c r="I219" s="18">
        <v>2205.8328388242167</v>
      </c>
      <c r="J219" s="18">
        <v>2174.9654588614353</v>
      </c>
      <c r="K219" s="18">
        <v>2144.1269584427741</v>
      </c>
      <c r="L219" s="18">
        <v>2113.3173375682322</v>
      </c>
      <c r="M219" s="18">
        <v>2082.536596237811</v>
      </c>
      <c r="N219" s="18">
        <v>2051.7847344515094</v>
      </c>
      <c r="O219" s="18">
        <v>2021.0617522093178</v>
      </c>
      <c r="P219" s="18">
        <v>1990.3676495112466</v>
      </c>
      <c r="Q219" s="18">
        <v>2177.8359233625679</v>
      </c>
    </row>
    <row r="220" spans="1:17" x14ac:dyDescent="0.3">
      <c r="A220" s="30">
        <f t="shared" si="48"/>
        <v>203</v>
      </c>
      <c r="B220" s="15" t="s">
        <v>133</v>
      </c>
      <c r="C220" s="15" t="s">
        <v>276</v>
      </c>
      <c r="D220" s="18">
        <f>+'B-10 2025'!P220</f>
        <v>20234.062661278535</v>
      </c>
      <c r="E220" s="18">
        <v>20326.23716503902</v>
      </c>
      <c r="F220" s="18">
        <v>20418.1469929661</v>
      </c>
      <c r="G220" s="18">
        <v>20473.864145059888</v>
      </c>
      <c r="H220" s="18">
        <v>20544.019621320374</v>
      </c>
      <c r="I220" s="18">
        <v>20635.135421747458</v>
      </c>
      <c r="J220" s="18">
        <v>20725.986546341239</v>
      </c>
      <c r="K220" s="18">
        <v>20816.572995101724</v>
      </c>
      <c r="L220" s="18">
        <v>20906.894768028807</v>
      </c>
      <c r="M220" s="18">
        <v>20996.951865122592</v>
      </c>
      <c r="N220" s="18">
        <v>21086.744286383077</v>
      </c>
      <c r="O220" s="18">
        <v>21176.272031810164</v>
      </c>
      <c r="P220" s="18">
        <v>21265.535101403948</v>
      </c>
      <c r="Q220" s="18">
        <v>20738.955661661763</v>
      </c>
    </row>
    <row r="221" spans="1:17" x14ac:dyDescent="0.3">
      <c r="A221" s="30">
        <f t="shared" si="48"/>
        <v>204</v>
      </c>
      <c r="B221" s="15" t="s">
        <v>134</v>
      </c>
      <c r="C221" s="15" t="s">
        <v>277</v>
      </c>
      <c r="D221" s="18">
        <f>+'B-10 2025'!P221</f>
        <v>3030.5119087904695</v>
      </c>
      <c r="E221" s="18">
        <v>3022.2821914745737</v>
      </c>
      <c r="F221" s="18">
        <v>3014.0062665514174</v>
      </c>
      <c r="G221" s="18">
        <v>2999.9741340209998</v>
      </c>
      <c r="H221" s="18">
        <v>2988.2327938833241</v>
      </c>
      <c r="I221" s="18">
        <v>2979.8182461383872</v>
      </c>
      <c r="J221" s="18">
        <v>2971.3574907861903</v>
      </c>
      <c r="K221" s="18">
        <v>2962.8505278267339</v>
      </c>
      <c r="L221" s="18">
        <v>2954.2973572600067</v>
      </c>
      <c r="M221" s="18">
        <v>2945.6979790860305</v>
      </c>
      <c r="N221" s="18">
        <v>2937.0523933047839</v>
      </c>
      <c r="O221" s="18">
        <v>2928.3605999162874</v>
      </c>
      <c r="P221" s="18">
        <v>2919.6225989205209</v>
      </c>
      <c r="Q221" s="18">
        <v>2973.3895759969018</v>
      </c>
    </row>
    <row r="222" spans="1:17" x14ac:dyDescent="0.3">
      <c r="A222" s="30">
        <f t="shared" si="48"/>
        <v>205</v>
      </c>
      <c r="B222" s="15" t="s">
        <v>135</v>
      </c>
      <c r="C222" s="15" t="s">
        <v>278</v>
      </c>
      <c r="D222" s="18">
        <f>+'B-10 2025'!P222</f>
        <v>4213.7822322318461</v>
      </c>
      <c r="E222" s="18">
        <v>4238.3350365334099</v>
      </c>
      <c r="F222" s="18">
        <v>4262.874378174075</v>
      </c>
      <c r="G222" s="18">
        <v>4280.2072571538592</v>
      </c>
      <c r="H222" s="18">
        <v>4300.4706734727442</v>
      </c>
      <c r="I222" s="18">
        <v>4324.9696271307394</v>
      </c>
      <c r="J222" s="18">
        <v>4349.4551181278439</v>
      </c>
      <c r="K222" s="18">
        <v>4373.9271464640578</v>
      </c>
      <c r="L222" s="18">
        <v>4398.3857121393839</v>
      </c>
      <c r="M222" s="18">
        <v>4422.8308151538085</v>
      </c>
      <c r="N222" s="18">
        <v>4447.2624555073526</v>
      </c>
      <c r="O222" s="18">
        <v>4471.6806331999978</v>
      </c>
      <c r="P222" s="18">
        <v>4496.0853482317634</v>
      </c>
      <c r="Q222" s="18">
        <v>4352.3281871939143</v>
      </c>
    </row>
    <row r="223" spans="1:17" x14ac:dyDescent="0.3">
      <c r="A223" s="30">
        <f t="shared" si="48"/>
        <v>206</v>
      </c>
      <c r="B223" s="15" t="s">
        <v>136</v>
      </c>
      <c r="C223" s="15" t="s">
        <v>279</v>
      </c>
      <c r="D223" s="18">
        <f>+'B-10 2025'!P223</f>
        <v>1384.7694725917233</v>
      </c>
      <c r="E223" s="18">
        <v>1391.5389299702849</v>
      </c>
      <c r="F223" s="18">
        <v>1398.2987414174661</v>
      </c>
      <c r="G223" s="18">
        <v>1402.8029069332774</v>
      </c>
      <c r="H223" s="18">
        <v>1408.2164265177187</v>
      </c>
      <c r="I223" s="18">
        <v>1414.9473001707902</v>
      </c>
      <c r="J223" s="18">
        <v>1421.6685278924913</v>
      </c>
      <c r="K223" s="18">
        <v>1428.3801096828126</v>
      </c>
      <c r="L223" s="18">
        <v>1435.0820455417638</v>
      </c>
      <c r="M223" s="18">
        <v>1441.774335469345</v>
      </c>
      <c r="N223" s="18">
        <v>1448.4569794655565</v>
      </c>
      <c r="O223" s="18">
        <v>1455.1299775303878</v>
      </c>
      <c r="P223" s="18">
        <v>1461.7933296638489</v>
      </c>
      <c r="Q223" s="18">
        <v>1422.5276217574972</v>
      </c>
    </row>
    <row r="224" spans="1:17" x14ac:dyDescent="0.3">
      <c r="A224" s="30">
        <f t="shared" si="48"/>
        <v>207</v>
      </c>
      <c r="B224" s="14" t="s">
        <v>774</v>
      </c>
      <c r="C224" s="14"/>
      <c r="D224" s="32">
        <f>SUM(D217:D223)</f>
        <v>34903.628810124013</v>
      </c>
      <c r="E224" s="32">
        <f t="shared" ref="E224:O224" si="50">SUM(E217:E223)</f>
        <v>35006.23556444142</v>
      </c>
      <c r="F224" s="32">
        <f t="shared" si="50"/>
        <v>35108.535671492769</v>
      </c>
      <c r="G224" s="32">
        <f t="shared" si="50"/>
        <v>35147.592131278194</v>
      </c>
      <c r="H224" s="32">
        <f t="shared" si="50"/>
        <v>35212.0979437977</v>
      </c>
      <c r="I224" s="32">
        <f t="shared" si="50"/>
        <v>35313.478109051161</v>
      </c>
      <c r="J224" s="32">
        <f t="shared" si="50"/>
        <v>35414.551627038687</v>
      </c>
      <c r="K224" s="32">
        <f t="shared" si="50"/>
        <v>35515.318497760272</v>
      </c>
      <c r="L224" s="32">
        <f t="shared" si="50"/>
        <v>35615.778721215829</v>
      </c>
      <c r="M224" s="32">
        <f t="shared" si="50"/>
        <v>35715.932297405459</v>
      </c>
      <c r="N224" s="32">
        <f t="shared" si="50"/>
        <v>35815.779226329149</v>
      </c>
      <c r="O224" s="32">
        <f t="shared" si="50"/>
        <v>35915.319507986795</v>
      </c>
      <c r="P224" s="32">
        <f t="shared" ref="P224:Q224" si="51">SUM(P217:P223)</f>
        <v>36014.553142378529</v>
      </c>
      <c r="Q224" s="32">
        <f t="shared" si="51"/>
        <v>35438.369326946144</v>
      </c>
    </row>
    <row r="225" spans="1:17" x14ac:dyDescent="0.3">
      <c r="A225" s="30">
        <f t="shared" si="48"/>
        <v>208</v>
      </c>
      <c r="B225" s="14"/>
      <c r="C225" s="14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</row>
    <row r="226" spans="1:17" x14ac:dyDescent="0.3">
      <c r="A226" s="30">
        <f t="shared" si="48"/>
        <v>209</v>
      </c>
      <c r="B226" s="15" t="s">
        <v>137</v>
      </c>
      <c r="C226" s="15" t="s">
        <v>274</v>
      </c>
      <c r="D226" s="18">
        <f>+'B-10 2025'!P226</f>
        <v>7896.5111108175961</v>
      </c>
      <c r="E226" s="18">
        <v>7912.2729031950312</v>
      </c>
      <c r="F226" s="18">
        <v>7928.0343902589357</v>
      </c>
      <c r="G226" s="18">
        <v>7942.9605720093105</v>
      </c>
      <c r="H226" s="18">
        <v>7958.2274484461541</v>
      </c>
      <c r="I226" s="18">
        <v>7972.0130195694674</v>
      </c>
      <c r="J226" s="18">
        <v>7986.3962853792427</v>
      </c>
      <c r="K226" s="18">
        <v>8002.0152458754965</v>
      </c>
      <c r="L226" s="18">
        <v>8016.5819010582109</v>
      </c>
      <c r="M226" s="18">
        <v>8032.3412509273958</v>
      </c>
      <c r="N226" s="18">
        <v>8048.1002954830501</v>
      </c>
      <c r="O226" s="18">
        <v>8063.0070347251749</v>
      </c>
      <c r="P226" s="18">
        <v>8078.7654686537689</v>
      </c>
      <c r="Q226" s="18">
        <v>7987.4789943383712</v>
      </c>
    </row>
    <row r="227" spans="1:17" x14ac:dyDescent="0.3">
      <c r="A227" s="30">
        <f t="shared" si="48"/>
        <v>210</v>
      </c>
      <c r="B227" s="15" t="s">
        <v>138</v>
      </c>
      <c r="C227" s="15" t="s">
        <v>275</v>
      </c>
      <c r="D227" s="18">
        <f>+'B-10 2025'!P227</f>
        <v>5981.1631562291523</v>
      </c>
      <c r="E227" s="18">
        <v>5998.4199082967507</v>
      </c>
      <c r="F227" s="18">
        <v>6015.6765973496485</v>
      </c>
      <c r="G227" s="18">
        <v>6032.2762233878366</v>
      </c>
      <c r="H227" s="18">
        <v>6049.1437864113241</v>
      </c>
      <c r="I227" s="18">
        <v>6064.8442864201015</v>
      </c>
      <c r="J227" s="18">
        <v>6081.01672341417</v>
      </c>
      <c r="K227" s="18">
        <v>6098.1620973935378</v>
      </c>
      <c r="L227" s="18">
        <v>6114.4794083581946</v>
      </c>
      <c r="M227" s="18">
        <v>6131.7356563081421</v>
      </c>
      <c r="N227" s="18">
        <v>6148.9918412433899</v>
      </c>
      <c r="O227" s="18">
        <v>6165.5769631639387</v>
      </c>
      <c r="P227" s="18">
        <v>6182.8330220697762</v>
      </c>
      <c r="Q227" s="18">
        <v>6081.8707438496895</v>
      </c>
    </row>
    <row r="228" spans="1:17" x14ac:dyDescent="0.3">
      <c r="A228" s="30">
        <f t="shared" si="48"/>
        <v>211</v>
      </c>
      <c r="B228" s="15" t="s">
        <v>139</v>
      </c>
      <c r="C228" s="15" t="s">
        <v>276</v>
      </c>
      <c r="D228" s="18">
        <f>+'B-10 2025'!P228</f>
        <v>49523.880493350021</v>
      </c>
      <c r="E228" s="18">
        <v>49696.327587724467</v>
      </c>
      <c r="F228" s="18">
        <v>49868.700097596724</v>
      </c>
      <c r="G228" s="18">
        <v>50034.522022966674</v>
      </c>
      <c r="H228" s="18">
        <v>50202.913363834225</v>
      </c>
      <c r="I228" s="18">
        <v>50359.739120199469</v>
      </c>
      <c r="J228" s="18">
        <v>50521.13429206243</v>
      </c>
      <c r="K228" s="18">
        <v>50692.038879423082</v>
      </c>
      <c r="L228" s="18">
        <v>50854.710882281433</v>
      </c>
      <c r="M228" s="18">
        <v>51026.56130063739</v>
      </c>
      <c r="N228" s="18">
        <v>51198.337134491136</v>
      </c>
      <c r="O228" s="18">
        <v>51363.429383842493</v>
      </c>
      <c r="P228" s="18">
        <v>51535.056048691542</v>
      </c>
      <c r="Q228" s="18">
        <v>50529.026969776998</v>
      </c>
    </row>
    <row r="229" spans="1:17" x14ac:dyDescent="0.3">
      <c r="A229" s="30">
        <f t="shared" si="48"/>
        <v>212</v>
      </c>
      <c r="B229" s="15" t="s">
        <v>140</v>
      </c>
      <c r="C229" s="15" t="s">
        <v>276</v>
      </c>
      <c r="D229" s="18">
        <f>+'B-10 2025'!P229</f>
        <v>-656.67765522899901</v>
      </c>
      <c r="E229" s="18">
        <v>-635.58986090520705</v>
      </c>
      <c r="F229" s="18">
        <v>-614.50206658141497</v>
      </c>
      <c r="G229" s="18">
        <v>-593.41427225762391</v>
      </c>
      <c r="H229" s="18">
        <v>-572.32647793383194</v>
      </c>
      <c r="I229" s="18">
        <v>-551.23868361004099</v>
      </c>
      <c r="J229" s="18">
        <v>-530.15088928624891</v>
      </c>
      <c r="K229" s="18">
        <v>-509.063094962457</v>
      </c>
      <c r="L229" s="18">
        <v>-487.97530063866498</v>
      </c>
      <c r="M229" s="18">
        <v>-466.88750631487397</v>
      </c>
      <c r="N229" s="18">
        <v>-445.79971199108201</v>
      </c>
      <c r="O229" s="18">
        <v>-424.71191766729004</v>
      </c>
      <c r="P229" s="18">
        <v>-2186.7491233434903</v>
      </c>
      <c r="Q229" s="18">
        <v>-667.31435082470966</v>
      </c>
    </row>
    <row r="230" spans="1:17" x14ac:dyDescent="0.3">
      <c r="A230" s="30">
        <f t="shared" si="48"/>
        <v>213</v>
      </c>
      <c r="B230" s="15" t="s">
        <v>141</v>
      </c>
      <c r="C230" s="15" t="s">
        <v>277</v>
      </c>
      <c r="D230" s="18">
        <f>+'B-10 2025'!P230</f>
        <v>13733.968538763229</v>
      </c>
      <c r="E230" s="18">
        <v>13769.904606894808</v>
      </c>
      <c r="F230" s="18">
        <v>13805.840675026287</v>
      </c>
      <c r="G230" s="18">
        <v>13840.30074315787</v>
      </c>
      <c r="H230" s="18">
        <v>13875.363811289348</v>
      </c>
      <c r="I230" s="18">
        <v>13907.807879420827</v>
      </c>
      <c r="J230" s="18">
        <v>13941.309947552407</v>
      </c>
      <c r="K230" s="18">
        <v>13976.996015683888</v>
      </c>
      <c r="L230" s="18">
        <v>14010.823083815467</v>
      </c>
      <c r="M230" s="18">
        <v>14046.759151946944</v>
      </c>
      <c r="N230" s="18">
        <v>14082.695220078525</v>
      </c>
      <c r="O230" s="18">
        <v>14117.125288210005</v>
      </c>
      <c r="P230" s="18">
        <v>14153.061356341586</v>
      </c>
      <c r="Q230" s="18">
        <v>13943.22740909086</v>
      </c>
    </row>
    <row r="231" spans="1:17" x14ac:dyDescent="0.3">
      <c r="A231" s="30">
        <f t="shared" si="48"/>
        <v>214</v>
      </c>
      <c r="B231" s="15" t="s">
        <v>142</v>
      </c>
      <c r="C231" s="15" t="s">
        <v>278</v>
      </c>
      <c r="D231" s="18">
        <f>+'B-10 2025'!P231</f>
        <v>4781.6329426910061</v>
      </c>
      <c r="E231" s="18">
        <v>4802.6087414470612</v>
      </c>
      <c r="F231" s="18">
        <v>4823.5841946288556</v>
      </c>
      <c r="G231" s="18">
        <v>4843.9753022363993</v>
      </c>
      <c r="H231" s="18">
        <v>4864.6040642696744</v>
      </c>
      <c r="I231" s="18">
        <v>4884.1964807286986</v>
      </c>
      <c r="J231" s="18">
        <v>4904.2075516134737</v>
      </c>
      <c r="K231" s="18">
        <v>4925.0822769239785</v>
      </c>
      <c r="L231" s="18">
        <v>4945.2216566602337</v>
      </c>
      <c r="M231" s="18">
        <v>4966.194690822228</v>
      </c>
      <c r="N231" s="18">
        <v>4987.1673794099725</v>
      </c>
      <c r="O231" s="18">
        <v>5007.5437224234474</v>
      </c>
      <c r="P231" s="18">
        <v>5028.5157198626712</v>
      </c>
      <c r="Q231" s="18">
        <v>4904.9642095167465</v>
      </c>
    </row>
    <row r="232" spans="1:17" x14ac:dyDescent="0.3">
      <c r="A232" s="30">
        <f t="shared" si="48"/>
        <v>215</v>
      </c>
      <c r="B232" s="15" t="s">
        <v>143</v>
      </c>
      <c r="C232" s="15" t="s">
        <v>279</v>
      </c>
      <c r="D232" s="18">
        <f>+'B-10 2025'!P232</f>
        <v>638.56138194230232</v>
      </c>
      <c r="E232" s="18">
        <v>642.44351045095357</v>
      </c>
      <c r="F232" s="18">
        <v>646.32563895960584</v>
      </c>
      <c r="G232" s="18">
        <v>650.11876746825806</v>
      </c>
      <c r="H232" s="18">
        <v>653.94789597690919</v>
      </c>
      <c r="I232" s="18">
        <v>657.61902448556157</v>
      </c>
      <c r="J232" s="18">
        <v>661.35415299421379</v>
      </c>
      <c r="K232" s="18">
        <v>665.22128150286596</v>
      </c>
      <c r="L232" s="18">
        <v>668.97541001151728</v>
      </c>
      <c r="M232" s="18">
        <v>672.85753852016944</v>
      </c>
      <c r="N232" s="18">
        <v>676.73966702882183</v>
      </c>
      <c r="O232" s="18">
        <v>680.53079553747398</v>
      </c>
      <c r="P232" s="18">
        <v>684.41292404612511</v>
      </c>
      <c r="Q232" s="18">
        <v>661.46984530190593</v>
      </c>
    </row>
    <row r="233" spans="1:17" x14ac:dyDescent="0.3">
      <c r="A233" s="30">
        <f t="shared" si="48"/>
        <v>216</v>
      </c>
      <c r="B233" s="14" t="s">
        <v>775</v>
      </c>
      <c r="C233" s="14"/>
      <c r="D233" s="32">
        <f>SUM(D226:D232)</f>
        <v>81899.039968564321</v>
      </c>
      <c r="E233" s="32">
        <f t="shared" ref="E233:O233" si="52">SUM(E226:E232)</f>
        <v>82186.387397103856</v>
      </c>
      <c r="F233" s="32">
        <f t="shared" si="52"/>
        <v>82473.659527238648</v>
      </c>
      <c r="G233" s="32">
        <f t="shared" si="52"/>
        <v>82750.739358968727</v>
      </c>
      <c r="H233" s="32">
        <f t="shared" si="52"/>
        <v>83031.873892293792</v>
      </c>
      <c r="I233" s="32">
        <f t="shared" si="52"/>
        <v>83294.981127214094</v>
      </c>
      <c r="J233" s="32">
        <f t="shared" si="52"/>
        <v>83565.268063729702</v>
      </c>
      <c r="K233" s="32">
        <f t="shared" si="52"/>
        <v>83850.45270184039</v>
      </c>
      <c r="L233" s="32">
        <f t="shared" si="52"/>
        <v>84122.817041546397</v>
      </c>
      <c r="M233" s="32">
        <f t="shared" si="52"/>
        <v>84409.562082847406</v>
      </c>
      <c r="N233" s="32">
        <f t="shared" si="52"/>
        <v>84696.231825743831</v>
      </c>
      <c r="O233" s="32">
        <f t="shared" si="52"/>
        <v>84972.50127023524</v>
      </c>
      <c r="P233" s="32">
        <f t="shared" ref="P233:Q233" si="53">SUM(P226:P232)</f>
        <v>83475.895416321975</v>
      </c>
      <c r="Q233" s="32">
        <f t="shared" si="53"/>
        <v>83440.723821049862</v>
      </c>
    </row>
    <row r="234" spans="1:17" x14ac:dyDescent="0.3">
      <c r="A234" s="30">
        <f t="shared" si="48"/>
        <v>217</v>
      </c>
      <c r="B234" s="14"/>
      <c r="C234" s="14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</row>
    <row r="235" spans="1:17" x14ac:dyDescent="0.3">
      <c r="A235" s="30">
        <f t="shared" si="48"/>
        <v>218</v>
      </c>
      <c r="B235" s="15" t="s">
        <v>144</v>
      </c>
      <c r="C235" s="15" t="s">
        <v>274</v>
      </c>
      <c r="D235" s="18">
        <f>+'B-10 2025'!P235</f>
        <v>1698.4429128981362</v>
      </c>
      <c r="E235" s="18">
        <v>1699.9183625025496</v>
      </c>
      <c r="F235" s="18">
        <v>1701.3936802447527</v>
      </c>
      <c r="G235" s="18">
        <v>1702.8688661247356</v>
      </c>
      <c r="H235" s="18">
        <v>1704.3439201425185</v>
      </c>
      <c r="I235" s="18">
        <v>1705.8188422980816</v>
      </c>
      <c r="J235" s="18">
        <v>1707.2936325914347</v>
      </c>
      <c r="K235" s="18">
        <v>1708.7682910225778</v>
      </c>
      <c r="L235" s="18">
        <v>1710.2428175915106</v>
      </c>
      <c r="M235" s="18">
        <v>1711.7451084206627</v>
      </c>
      <c r="N235" s="18">
        <v>1713.2472673876046</v>
      </c>
      <c r="O235" s="18">
        <v>1714.7492944923265</v>
      </c>
      <c r="P235" s="18">
        <v>1716.2511897348484</v>
      </c>
      <c r="Q235" s="18">
        <v>1707.3141681116722</v>
      </c>
    </row>
    <row r="236" spans="1:17" x14ac:dyDescent="0.3">
      <c r="A236" s="30">
        <f t="shared" si="48"/>
        <v>219</v>
      </c>
      <c r="B236" s="15" t="s">
        <v>145</v>
      </c>
      <c r="C236" s="15" t="s">
        <v>275</v>
      </c>
      <c r="D236" s="18">
        <f>+'B-10 2025'!P236</f>
        <v>1339.1090851640599</v>
      </c>
      <c r="E236" s="18">
        <v>1336.8002360110661</v>
      </c>
      <c r="F236" s="18">
        <v>1334.4880633580717</v>
      </c>
      <c r="G236" s="18">
        <v>1332.1725672050775</v>
      </c>
      <c r="H236" s="18">
        <v>1329.8537475520836</v>
      </c>
      <c r="I236" s="18">
        <v>1327.5316043990892</v>
      </c>
      <c r="J236" s="18">
        <v>1325.2061377460952</v>
      </c>
      <c r="K236" s="18">
        <v>1322.8773475931007</v>
      </c>
      <c r="L236" s="18">
        <v>1320.5452339401068</v>
      </c>
      <c r="M236" s="18">
        <v>1318.2389115581332</v>
      </c>
      <c r="N236" s="18">
        <v>1315.9292656761593</v>
      </c>
      <c r="O236" s="18">
        <v>1313.6162962941853</v>
      </c>
      <c r="P236" s="18">
        <v>1311.3000034122113</v>
      </c>
      <c r="Q236" s="18">
        <v>1325.205269223803</v>
      </c>
    </row>
    <row r="237" spans="1:17" x14ac:dyDescent="0.3">
      <c r="A237" s="30">
        <f t="shared" si="48"/>
        <v>220</v>
      </c>
      <c r="B237" s="15" t="s">
        <v>146</v>
      </c>
      <c r="C237" s="15" t="s">
        <v>276</v>
      </c>
      <c r="D237" s="18">
        <f>+'B-10 2025'!P237</f>
        <v>21137.16157716059</v>
      </c>
      <c r="E237" s="18">
        <v>21167.116301298902</v>
      </c>
      <c r="F237" s="18">
        <v>21197.070942020619</v>
      </c>
      <c r="G237" s="18">
        <v>21227.025499325733</v>
      </c>
      <c r="H237" s="18">
        <v>21256.979973214049</v>
      </c>
      <c r="I237" s="18">
        <v>21286.934363685767</v>
      </c>
      <c r="J237" s="18">
        <v>21316.888670740878</v>
      </c>
      <c r="K237" s="18">
        <v>21346.842894379195</v>
      </c>
      <c r="L237" s="18">
        <v>21376.797034600913</v>
      </c>
      <c r="M237" s="18">
        <v>21407.259124469452</v>
      </c>
      <c r="N237" s="18">
        <v>21437.721130921193</v>
      </c>
      <c r="O237" s="18">
        <v>21468.183053956331</v>
      </c>
      <c r="P237" s="18">
        <v>21498.644893574867</v>
      </c>
      <c r="Q237" s="18">
        <v>21317.278881488346</v>
      </c>
    </row>
    <row r="238" spans="1:17" x14ac:dyDescent="0.3">
      <c r="A238" s="30">
        <f t="shared" si="48"/>
        <v>221</v>
      </c>
      <c r="B238" s="15" t="s">
        <v>147</v>
      </c>
      <c r="C238" s="15" t="s">
        <v>277</v>
      </c>
      <c r="D238" s="18">
        <f>+'B-10 2025'!P238</f>
        <v>3691.8132667525783</v>
      </c>
      <c r="E238" s="18">
        <v>3695.8125248405954</v>
      </c>
      <c r="F238" s="18">
        <v>3699.8117829286216</v>
      </c>
      <c r="G238" s="18">
        <v>3703.8110410166382</v>
      </c>
      <c r="H238" s="18">
        <v>3707.8102991046549</v>
      </c>
      <c r="I238" s="18">
        <v>3711.809557192671</v>
      </c>
      <c r="J238" s="18">
        <v>3715.8088152806877</v>
      </c>
      <c r="K238" s="18">
        <v>3719.8080733687038</v>
      </c>
      <c r="L238" s="18">
        <v>3723.8073314567305</v>
      </c>
      <c r="M238" s="18">
        <v>3727.8744167737354</v>
      </c>
      <c r="N238" s="18">
        <v>3731.9415020907404</v>
      </c>
      <c r="O238" s="18">
        <v>3736.0085874077454</v>
      </c>
      <c r="P238" s="18">
        <v>3740.0756727247503</v>
      </c>
      <c r="Q238" s="18">
        <v>3715.8609900722199</v>
      </c>
    </row>
    <row r="239" spans="1:17" x14ac:dyDescent="0.3">
      <c r="A239" s="30">
        <f t="shared" si="48"/>
        <v>222</v>
      </c>
      <c r="B239" s="15" t="s">
        <v>148</v>
      </c>
      <c r="C239" s="15" t="s">
        <v>278</v>
      </c>
      <c r="D239" s="18">
        <f>+'B-10 2025'!P239</f>
        <v>3918.7927546990095</v>
      </c>
      <c r="E239" s="18">
        <v>3925.0080955883204</v>
      </c>
      <c r="F239" s="18">
        <v>3931.2232504809408</v>
      </c>
      <c r="G239" s="18">
        <v>3937.438219376852</v>
      </c>
      <c r="H239" s="18">
        <v>3943.653002276073</v>
      </c>
      <c r="I239" s="18">
        <v>3949.867599178584</v>
      </c>
      <c r="J239" s="18">
        <v>3956.0820100844048</v>
      </c>
      <c r="K239" s="18">
        <v>3962.2962349935156</v>
      </c>
      <c r="L239" s="18">
        <v>3968.5102739059362</v>
      </c>
      <c r="M239" s="18">
        <v>3974.8312553317705</v>
      </c>
      <c r="N239" s="18">
        <v>3981.1520507608943</v>
      </c>
      <c r="O239" s="18">
        <v>3987.4726601933289</v>
      </c>
      <c r="P239" s="18">
        <v>3993.7930836290634</v>
      </c>
      <c r="Q239" s="18">
        <v>3956.1631146537457</v>
      </c>
    </row>
    <row r="240" spans="1:17" x14ac:dyDescent="0.3">
      <c r="A240" s="30">
        <f t="shared" si="48"/>
        <v>223</v>
      </c>
      <c r="B240" s="15" t="s">
        <v>149</v>
      </c>
      <c r="C240" s="15" t="s">
        <v>279</v>
      </c>
      <c r="D240" s="18">
        <f>+'B-10 2025'!P240</f>
        <v>189.12998955731533</v>
      </c>
      <c r="E240" s="18">
        <v>189.65401277178637</v>
      </c>
      <c r="F240" s="18">
        <v>190.17803598625736</v>
      </c>
      <c r="G240" s="18">
        <v>190.70205920072939</v>
      </c>
      <c r="H240" s="18">
        <v>191.22608241520041</v>
      </c>
      <c r="I240" s="18">
        <v>191.75010562967145</v>
      </c>
      <c r="J240" s="18">
        <v>192.2741288441425</v>
      </c>
      <c r="K240" s="18">
        <v>192.79815205861451</v>
      </c>
      <c r="L240" s="18">
        <v>193.32217527308555</v>
      </c>
      <c r="M240" s="18">
        <v>193.85506194008744</v>
      </c>
      <c r="N240" s="18">
        <v>194.38794860708941</v>
      </c>
      <c r="O240" s="18">
        <v>194.92083527409233</v>
      </c>
      <c r="P240" s="18">
        <v>195.45372194109427</v>
      </c>
      <c r="Q240" s="18">
        <v>192.28094688455124</v>
      </c>
    </row>
    <row r="241" spans="1:17" x14ac:dyDescent="0.3">
      <c r="A241" s="30">
        <f t="shared" si="48"/>
        <v>224</v>
      </c>
      <c r="B241" s="14" t="s">
        <v>776</v>
      </c>
      <c r="C241" s="14"/>
      <c r="D241" s="32">
        <f>SUM(D235:D240)</f>
        <v>31974.449586231691</v>
      </c>
      <c r="E241" s="32">
        <f t="shared" ref="E241:O241" si="54">SUM(E235:E240)</f>
        <v>32014.30953301322</v>
      </c>
      <c r="F241" s="32">
        <f t="shared" si="54"/>
        <v>32054.165755019261</v>
      </c>
      <c r="G241" s="32">
        <f t="shared" si="54"/>
        <v>32094.018252249763</v>
      </c>
      <c r="H241" s="32">
        <f t="shared" si="54"/>
        <v>32133.867024704581</v>
      </c>
      <c r="I241" s="32">
        <f t="shared" si="54"/>
        <v>32173.712072383863</v>
      </c>
      <c r="J241" s="32">
        <f t="shared" si="54"/>
        <v>32213.553395287647</v>
      </c>
      <c r="K241" s="32">
        <f t="shared" si="54"/>
        <v>32253.390993415705</v>
      </c>
      <c r="L241" s="32">
        <f t="shared" si="54"/>
        <v>32293.224866768283</v>
      </c>
      <c r="M241" s="32">
        <f t="shared" si="54"/>
        <v>32333.803878493844</v>
      </c>
      <c r="N241" s="32">
        <f t="shared" si="54"/>
        <v>32374.379165443683</v>
      </c>
      <c r="O241" s="32">
        <f t="shared" si="54"/>
        <v>32414.950727618008</v>
      </c>
      <c r="P241" s="32">
        <f t="shared" ref="P241:Q241" si="55">SUM(P235:P240)</f>
        <v>32455.518565016839</v>
      </c>
      <c r="Q241" s="32">
        <f t="shared" si="55"/>
        <v>32214.103370434335</v>
      </c>
    </row>
    <row r="242" spans="1:17" x14ac:dyDescent="0.3">
      <c r="A242" s="30">
        <f t="shared" si="48"/>
        <v>225</v>
      </c>
      <c r="B242" s="14"/>
      <c r="C242" s="14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</row>
    <row r="243" spans="1:17" x14ac:dyDescent="0.3">
      <c r="A243" s="30">
        <f t="shared" si="48"/>
        <v>226</v>
      </c>
      <c r="B243" s="15" t="s">
        <v>150</v>
      </c>
      <c r="C243" s="15" t="s">
        <v>274</v>
      </c>
      <c r="D243" s="18">
        <f>+'B-10 2025'!P243</f>
        <v>806.76353010147886</v>
      </c>
      <c r="E243" s="18">
        <v>810.93358291710763</v>
      </c>
      <c r="F243" s="18">
        <v>815.10363573273526</v>
      </c>
      <c r="G243" s="18">
        <v>819.27368854836402</v>
      </c>
      <c r="H243" s="18">
        <v>823.44374136399165</v>
      </c>
      <c r="I243" s="18">
        <v>827.61379417962019</v>
      </c>
      <c r="J243" s="18">
        <v>831.78384699524815</v>
      </c>
      <c r="K243" s="18">
        <v>835.95389981087669</v>
      </c>
      <c r="L243" s="18">
        <v>840.12395262650432</v>
      </c>
      <c r="M243" s="18">
        <v>844.29400544213308</v>
      </c>
      <c r="N243" s="18">
        <v>848.4640582577606</v>
      </c>
      <c r="O243" s="18">
        <v>852.63411107338925</v>
      </c>
      <c r="P243" s="18">
        <v>857.03229533435092</v>
      </c>
      <c r="Q243" s="18">
        <v>831.80139556796644</v>
      </c>
    </row>
    <row r="244" spans="1:17" x14ac:dyDescent="0.3">
      <c r="A244" s="30">
        <f t="shared" si="48"/>
        <v>227</v>
      </c>
      <c r="B244" s="15" t="s">
        <v>151</v>
      </c>
      <c r="C244" s="15" t="s">
        <v>275</v>
      </c>
      <c r="D244" s="18">
        <f>+'B-10 2025'!P244</f>
        <v>1140.5007079190091</v>
      </c>
      <c r="E244" s="18">
        <v>1159.8119368624782</v>
      </c>
      <c r="F244" s="18">
        <v>1179.1220359758772</v>
      </c>
      <c r="G244" s="18">
        <v>1198.4310052592166</v>
      </c>
      <c r="H244" s="18">
        <v>1217.7388447124958</v>
      </c>
      <c r="I244" s="18">
        <v>1237.0455543357048</v>
      </c>
      <c r="J244" s="18">
        <v>1256.351134128844</v>
      </c>
      <c r="K244" s="18">
        <v>1275.6555840919234</v>
      </c>
      <c r="L244" s="18">
        <v>1294.9589042249324</v>
      </c>
      <c r="M244" s="18">
        <v>1314.2610945278816</v>
      </c>
      <c r="N244" s="18">
        <v>1333.5621550007606</v>
      </c>
      <c r="O244" s="18">
        <v>1352.86208564358</v>
      </c>
      <c r="P244" s="18">
        <v>1373.2493779674207</v>
      </c>
      <c r="Q244" s="18">
        <v>1256.4269554346249</v>
      </c>
    </row>
    <row r="245" spans="1:17" x14ac:dyDescent="0.3">
      <c r="A245" s="30">
        <f t="shared" si="48"/>
        <v>228</v>
      </c>
      <c r="B245" s="15" t="s">
        <v>152</v>
      </c>
      <c r="C245" s="15" t="s">
        <v>276</v>
      </c>
      <c r="D245" s="18">
        <f>+'B-10 2025'!P245</f>
        <v>33117.960350855159</v>
      </c>
      <c r="E245" s="18">
        <v>33251.256013276921</v>
      </c>
      <c r="F245" s="18">
        <v>33384.551675698684</v>
      </c>
      <c r="G245" s="18">
        <v>33517.847338120446</v>
      </c>
      <c r="H245" s="18">
        <v>33651.143000542223</v>
      </c>
      <c r="I245" s="18">
        <v>33784.438662963985</v>
      </c>
      <c r="J245" s="18">
        <v>33917.734325385747</v>
      </c>
      <c r="K245" s="18">
        <v>34051.029987807509</v>
      </c>
      <c r="L245" s="18">
        <v>34184.325650229279</v>
      </c>
      <c r="M245" s="18">
        <v>34317.621312650939</v>
      </c>
      <c r="N245" s="18">
        <v>34450.916975072701</v>
      </c>
      <c r="O245" s="18">
        <v>34584.212637494478</v>
      </c>
      <c r="P245" s="18">
        <v>34724.880338791569</v>
      </c>
      <c r="Q245" s="18">
        <v>33918.301405299208</v>
      </c>
    </row>
    <row r="246" spans="1:17" x14ac:dyDescent="0.3">
      <c r="A246" s="30">
        <f t="shared" si="48"/>
        <v>229</v>
      </c>
      <c r="B246" s="15" t="s">
        <v>153</v>
      </c>
      <c r="C246" s="15" t="s">
        <v>276</v>
      </c>
      <c r="D246" s="18">
        <f>+'B-10 2025'!P246</f>
        <v>-3014.5450679999999</v>
      </c>
      <c r="E246" s="18">
        <v>-3014.5450679999999</v>
      </c>
      <c r="F246" s="18">
        <v>-3014.5450679999999</v>
      </c>
      <c r="G246" s="18">
        <v>-3014.5450679999999</v>
      </c>
      <c r="H246" s="18">
        <v>-3014.5450679999999</v>
      </c>
      <c r="I246" s="18">
        <v>-3014.5450679999999</v>
      </c>
      <c r="J246" s="18">
        <v>-3014.5450679999999</v>
      </c>
      <c r="K246" s="18">
        <v>-3014.5450679999999</v>
      </c>
      <c r="L246" s="18">
        <v>-3014.5450679999999</v>
      </c>
      <c r="M246" s="18">
        <v>-3014.5450679999999</v>
      </c>
      <c r="N246" s="18">
        <v>-3014.5450679999999</v>
      </c>
      <c r="O246" s="18">
        <v>-3014.5450679999999</v>
      </c>
      <c r="P246" s="18">
        <v>-3017.4866695896603</v>
      </c>
      <c r="Q246" s="18">
        <v>-3014.7713450453589</v>
      </c>
    </row>
    <row r="247" spans="1:17" x14ac:dyDescent="0.3">
      <c r="A247" s="30">
        <f t="shared" si="48"/>
        <v>230</v>
      </c>
      <c r="B247" s="15" t="s">
        <v>154</v>
      </c>
      <c r="C247" s="15" t="s">
        <v>277</v>
      </c>
      <c r="D247" s="18">
        <f>+'B-10 2025'!P247</f>
        <v>10815.285851420169</v>
      </c>
      <c r="E247" s="18">
        <v>10828.061074685625</v>
      </c>
      <c r="F247" s="18">
        <v>10840.824749040283</v>
      </c>
      <c r="G247" s="18">
        <v>10853.576874484042</v>
      </c>
      <c r="H247" s="18">
        <v>10866.317451016799</v>
      </c>
      <c r="I247" s="18">
        <v>10879.046478638757</v>
      </c>
      <c r="J247" s="18">
        <v>10891.763957349813</v>
      </c>
      <c r="K247" s="18">
        <v>10904.46988714997</v>
      </c>
      <c r="L247" s="18">
        <v>10917.164268039229</v>
      </c>
      <c r="M247" s="18">
        <v>10929.847100017585</v>
      </c>
      <c r="N247" s="18">
        <v>10942.518383085044</v>
      </c>
      <c r="O247" s="18">
        <v>10955.1781172417</v>
      </c>
      <c r="P247" s="18">
        <v>10969.030275135732</v>
      </c>
      <c r="Q247" s="18">
        <v>10891.775728254212</v>
      </c>
    </row>
    <row r="248" spans="1:17" x14ac:dyDescent="0.3">
      <c r="A248" s="30">
        <f t="shared" si="48"/>
        <v>231</v>
      </c>
      <c r="B248" s="15" t="s">
        <v>155</v>
      </c>
      <c r="C248" s="15" t="s">
        <v>278</v>
      </c>
      <c r="D248" s="18">
        <f>+'B-10 2025'!P248</f>
        <v>4795.5507965842735</v>
      </c>
      <c r="E248" s="18">
        <v>4810.5451831485398</v>
      </c>
      <c r="F248" s="18">
        <v>4825.538890263967</v>
      </c>
      <c r="G248" s="18">
        <v>4840.5319179305434</v>
      </c>
      <c r="H248" s="18">
        <v>4855.5242661482798</v>
      </c>
      <c r="I248" s="18">
        <v>4870.5159349171763</v>
      </c>
      <c r="J248" s="18">
        <v>4885.5069242372228</v>
      </c>
      <c r="K248" s="18">
        <v>4900.4972341084194</v>
      </c>
      <c r="L248" s="18">
        <v>4915.4868645307761</v>
      </c>
      <c r="M248" s="18">
        <v>4930.4758155042919</v>
      </c>
      <c r="N248" s="18">
        <v>4945.4640870289586</v>
      </c>
      <c r="O248" s="18">
        <v>4960.4516791047754</v>
      </c>
      <c r="P248" s="18">
        <v>4976.2374507940185</v>
      </c>
      <c r="Q248" s="18">
        <v>4885.5636187924038</v>
      </c>
    </row>
    <row r="249" spans="1:17" x14ac:dyDescent="0.3">
      <c r="A249" s="30">
        <f t="shared" si="48"/>
        <v>232</v>
      </c>
      <c r="B249" s="15" t="s">
        <v>156</v>
      </c>
      <c r="C249" s="15" t="s">
        <v>279</v>
      </c>
      <c r="D249" s="18">
        <f>+'B-10 2025'!P249</f>
        <v>112.6270264768111</v>
      </c>
      <c r="E249" s="18">
        <v>113.02039857590171</v>
      </c>
      <c r="F249" s="18">
        <v>113.41377067499135</v>
      </c>
      <c r="G249" s="18">
        <v>113.80714277408198</v>
      </c>
      <c r="H249" s="18">
        <v>114.20051487317158</v>
      </c>
      <c r="I249" s="18">
        <v>114.59388697226221</v>
      </c>
      <c r="J249" s="18">
        <v>114.98725907135184</v>
      </c>
      <c r="K249" s="18">
        <v>115.38063117044146</v>
      </c>
      <c r="L249" s="18">
        <v>115.77400326953209</v>
      </c>
      <c r="M249" s="18">
        <v>116.16737536862171</v>
      </c>
      <c r="N249" s="18">
        <v>116.56074746771233</v>
      </c>
      <c r="O249" s="18">
        <v>116.95411956680195</v>
      </c>
      <c r="P249" s="18">
        <v>117.36928855487004</v>
      </c>
      <c r="Q249" s="18">
        <v>114.98893575511933</v>
      </c>
    </row>
    <row r="250" spans="1:17" x14ac:dyDescent="0.3">
      <c r="A250" s="30">
        <f t="shared" si="48"/>
        <v>233</v>
      </c>
      <c r="B250" s="14" t="s">
        <v>777</v>
      </c>
      <c r="C250" s="14"/>
      <c r="D250" s="32">
        <f>SUM(D243:D249)</f>
        <v>47774.143195356897</v>
      </c>
      <c r="E250" s="32">
        <f t="shared" ref="E250:O250" si="56">SUM(E243:E249)</f>
        <v>47959.083121466574</v>
      </c>
      <c r="F250" s="32">
        <f t="shared" si="56"/>
        <v>48144.009689386541</v>
      </c>
      <c r="G250" s="32">
        <f t="shared" si="56"/>
        <v>48328.922899116696</v>
      </c>
      <c r="H250" s="32">
        <f t="shared" si="56"/>
        <v>48513.822750656953</v>
      </c>
      <c r="I250" s="32">
        <f t="shared" si="56"/>
        <v>48698.709244007507</v>
      </c>
      <c r="J250" s="32">
        <f t="shared" si="56"/>
        <v>48883.582379168234</v>
      </c>
      <c r="K250" s="32">
        <f t="shared" si="56"/>
        <v>49068.442156139143</v>
      </c>
      <c r="L250" s="32">
        <f t="shared" si="56"/>
        <v>49253.28857492024</v>
      </c>
      <c r="M250" s="32">
        <f t="shared" si="56"/>
        <v>49438.121635511452</v>
      </c>
      <c r="N250" s="32">
        <f t="shared" si="56"/>
        <v>49622.941337912933</v>
      </c>
      <c r="O250" s="32">
        <f t="shared" si="56"/>
        <v>49807.747682124726</v>
      </c>
      <c r="P250" s="32">
        <f t="shared" ref="P250:Q250" si="57">SUM(P243:P249)</f>
        <v>50000.312356988296</v>
      </c>
      <c r="Q250" s="32">
        <f t="shared" si="57"/>
        <v>48884.086694058176</v>
      </c>
    </row>
    <row r="251" spans="1:17" x14ac:dyDescent="0.3">
      <c r="A251" s="30">
        <f t="shared" si="48"/>
        <v>234</v>
      </c>
      <c r="B251" s="14"/>
      <c r="C251" s="14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</row>
    <row r="252" spans="1:17" x14ac:dyDescent="0.3">
      <c r="A252" s="30">
        <f t="shared" si="48"/>
        <v>235</v>
      </c>
      <c r="B252" s="15" t="s">
        <v>157</v>
      </c>
      <c r="C252" s="15" t="s">
        <v>279</v>
      </c>
      <c r="D252" s="18">
        <f>+'B-10 2025'!P252</f>
        <v>44.96</v>
      </c>
      <c r="E252" s="18">
        <v>44.96</v>
      </c>
      <c r="F252" s="18">
        <v>44.96</v>
      </c>
      <c r="G252" s="18">
        <v>44.96</v>
      </c>
      <c r="H252" s="18">
        <v>44.96</v>
      </c>
      <c r="I252" s="18">
        <v>44.96</v>
      </c>
      <c r="J252" s="18">
        <v>44.96</v>
      </c>
      <c r="K252" s="18">
        <v>44.96</v>
      </c>
      <c r="L252" s="18">
        <v>44.96</v>
      </c>
      <c r="M252" s="18">
        <v>44.96</v>
      </c>
      <c r="N252" s="18">
        <v>44.96</v>
      </c>
      <c r="O252" s="18">
        <v>44.96</v>
      </c>
      <c r="P252" s="18">
        <v>44.96</v>
      </c>
      <c r="Q252" s="18">
        <v>44.959999999999994</v>
      </c>
    </row>
    <row r="253" spans="1:17" x14ac:dyDescent="0.3">
      <c r="A253" s="30">
        <f t="shared" si="48"/>
        <v>236</v>
      </c>
      <c r="B253" s="14"/>
      <c r="C253" s="14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</row>
    <row r="254" spans="1:17" x14ac:dyDescent="0.3">
      <c r="A254" s="30">
        <f t="shared" si="48"/>
        <v>237</v>
      </c>
      <c r="B254" s="15" t="s">
        <v>365</v>
      </c>
      <c r="C254" s="15" t="s">
        <v>274</v>
      </c>
      <c r="D254" s="18">
        <f>+'B-10 2025'!P254</f>
        <v>27.92</v>
      </c>
      <c r="E254" s="18">
        <v>27.92</v>
      </c>
      <c r="F254" s="18">
        <v>27.92</v>
      </c>
      <c r="G254" s="18">
        <v>27.92</v>
      </c>
      <c r="H254" s="18">
        <v>27.92</v>
      </c>
      <c r="I254" s="18">
        <v>27.92</v>
      </c>
      <c r="J254" s="18">
        <v>27.92</v>
      </c>
      <c r="K254" s="18">
        <v>27.92</v>
      </c>
      <c r="L254" s="18">
        <v>27.92</v>
      </c>
      <c r="M254" s="18">
        <v>27.92</v>
      </c>
      <c r="N254" s="18">
        <v>27.92</v>
      </c>
      <c r="O254" s="18">
        <v>27.92</v>
      </c>
      <c r="P254" s="18">
        <v>27.92</v>
      </c>
      <c r="Q254" s="18">
        <v>27.920000000000012</v>
      </c>
    </row>
    <row r="255" spans="1:17" x14ac:dyDescent="0.3">
      <c r="A255" s="30">
        <f t="shared" si="48"/>
        <v>238</v>
      </c>
      <c r="B255" s="15" t="s">
        <v>366</v>
      </c>
      <c r="C255" s="15" t="s">
        <v>275</v>
      </c>
      <c r="D255" s="18">
        <f>+'B-10 2025'!P255</f>
        <v>10.79</v>
      </c>
      <c r="E255" s="18">
        <v>10.79</v>
      </c>
      <c r="F255" s="18">
        <v>10.79</v>
      </c>
      <c r="G255" s="18">
        <v>10.79</v>
      </c>
      <c r="H255" s="18">
        <v>10.79</v>
      </c>
      <c r="I255" s="18">
        <v>10.79</v>
      </c>
      <c r="J255" s="18">
        <v>10.79</v>
      </c>
      <c r="K255" s="18">
        <v>10.79</v>
      </c>
      <c r="L255" s="18">
        <v>10.79</v>
      </c>
      <c r="M255" s="18">
        <v>10.79</v>
      </c>
      <c r="N255" s="18">
        <v>10.79</v>
      </c>
      <c r="O255" s="18">
        <v>10.79</v>
      </c>
      <c r="P255" s="18">
        <v>10.79</v>
      </c>
      <c r="Q255" s="18">
        <v>10.789999999999996</v>
      </c>
    </row>
    <row r="256" spans="1:17" x14ac:dyDescent="0.3">
      <c r="A256" s="30">
        <f t="shared" si="48"/>
        <v>239</v>
      </c>
      <c r="B256" s="15" t="s">
        <v>367</v>
      </c>
      <c r="C256" s="15" t="s">
        <v>276</v>
      </c>
      <c r="D256" s="18">
        <f>+'B-10 2025'!P256</f>
        <v>13.27</v>
      </c>
      <c r="E256" s="18">
        <v>13.27</v>
      </c>
      <c r="F256" s="18">
        <v>13.27</v>
      </c>
      <c r="G256" s="18">
        <v>13.27</v>
      </c>
      <c r="H256" s="18">
        <v>13.27</v>
      </c>
      <c r="I256" s="18">
        <v>13.27</v>
      </c>
      <c r="J256" s="18">
        <v>13.27</v>
      </c>
      <c r="K256" s="18">
        <v>13.27</v>
      </c>
      <c r="L256" s="18">
        <v>13.27</v>
      </c>
      <c r="M256" s="18">
        <v>13.27</v>
      </c>
      <c r="N256" s="18">
        <v>13.27</v>
      </c>
      <c r="O256" s="18">
        <v>13.27</v>
      </c>
      <c r="P256" s="18">
        <v>13.27</v>
      </c>
      <c r="Q256" s="18">
        <v>13.270000000000001</v>
      </c>
    </row>
    <row r="257" spans="1:17" x14ac:dyDescent="0.3">
      <c r="A257" s="30">
        <f t="shared" si="48"/>
        <v>240</v>
      </c>
      <c r="B257" s="15" t="s">
        <v>368</v>
      </c>
      <c r="C257" s="15" t="s">
        <v>277</v>
      </c>
      <c r="D257" s="18">
        <f>+'B-10 2025'!P257</f>
        <v>2.4900000000000002</v>
      </c>
      <c r="E257" s="18">
        <v>2.4900000000000002</v>
      </c>
      <c r="F257" s="18">
        <v>2.4900000000000002</v>
      </c>
      <c r="G257" s="18">
        <v>2.4900000000000002</v>
      </c>
      <c r="H257" s="18">
        <v>2.4900000000000002</v>
      </c>
      <c r="I257" s="18">
        <v>2.4900000000000002</v>
      </c>
      <c r="J257" s="18">
        <v>2.4900000000000002</v>
      </c>
      <c r="K257" s="18">
        <v>2.4900000000000002</v>
      </c>
      <c r="L257" s="18">
        <v>2.4900000000000002</v>
      </c>
      <c r="M257" s="18">
        <v>2.4900000000000002</v>
      </c>
      <c r="N257" s="18">
        <v>2.4900000000000002</v>
      </c>
      <c r="O257" s="18">
        <v>2.4900000000000002</v>
      </c>
      <c r="P257" s="18">
        <v>2.4900000000000002</v>
      </c>
      <c r="Q257" s="18">
        <v>2.4900000000000011</v>
      </c>
    </row>
    <row r="258" spans="1:17" x14ac:dyDescent="0.3">
      <c r="A258" s="30">
        <f t="shared" si="48"/>
        <v>241</v>
      </c>
      <c r="B258" s="15" t="s">
        <v>369</v>
      </c>
      <c r="C258" s="15" t="s">
        <v>278</v>
      </c>
      <c r="D258" s="18">
        <f>+'B-10 2025'!P258</f>
        <v>-20.74</v>
      </c>
      <c r="E258" s="18">
        <v>-20.74</v>
      </c>
      <c r="F258" s="18">
        <v>-20.74</v>
      </c>
      <c r="G258" s="18">
        <v>-20.74</v>
      </c>
      <c r="H258" s="18">
        <v>-20.74</v>
      </c>
      <c r="I258" s="18">
        <v>-20.74</v>
      </c>
      <c r="J258" s="18">
        <v>-20.74</v>
      </c>
      <c r="K258" s="18">
        <v>-20.74</v>
      </c>
      <c r="L258" s="18">
        <v>-20.74</v>
      </c>
      <c r="M258" s="18">
        <v>-20.74</v>
      </c>
      <c r="N258" s="18">
        <v>-20.74</v>
      </c>
      <c r="O258" s="18">
        <v>-20.74</v>
      </c>
      <c r="P258" s="18">
        <v>-20.74</v>
      </c>
      <c r="Q258" s="18">
        <v>-20.740000000000002</v>
      </c>
    </row>
    <row r="259" spans="1:17" x14ac:dyDescent="0.3">
      <c r="A259" s="30">
        <f t="shared" si="48"/>
        <v>242</v>
      </c>
      <c r="B259" s="15" t="s">
        <v>370</v>
      </c>
      <c r="C259" s="15" t="s">
        <v>279</v>
      </c>
      <c r="D259" s="18">
        <f>+'B-10 2025'!P259</f>
        <v>365.9</v>
      </c>
      <c r="E259" s="18">
        <v>365.9</v>
      </c>
      <c r="F259" s="18">
        <v>365.9</v>
      </c>
      <c r="G259" s="18">
        <v>365.9</v>
      </c>
      <c r="H259" s="18">
        <v>365.9</v>
      </c>
      <c r="I259" s="18">
        <v>365.9</v>
      </c>
      <c r="J259" s="18">
        <v>365.9</v>
      </c>
      <c r="K259" s="18">
        <v>365.9</v>
      </c>
      <c r="L259" s="18">
        <v>365.9</v>
      </c>
      <c r="M259" s="18">
        <v>365.9</v>
      </c>
      <c r="N259" s="18">
        <v>365.9</v>
      </c>
      <c r="O259" s="18">
        <v>365.9</v>
      </c>
      <c r="P259" s="18">
        <v>365.9</v>
      </c>
      <c r="Q259" s="18">
        <v>365.9</v>
      </c>
    </row>
    <row r="260" spans="1:17" x14ac:dyDescent="0.3">
      <c r="A260" s="30">
        <f t="shared" si="48"/>
        <v>243</v>
      </c>
      <c r="B260" s="14" t="s">
        <v>778</v>
      </c>
      <c r="C260" s="14"/>
      <c r="D260" s="32">
        <f>SUM(D254:D259)</f>
        <v>399.63</v>
      </c>
      <c r="E260" s="32">
        <f t="shared" ref="E260:O260" si="58">SUM(E254:E259)</f>
        <v>399.63</v>
      </c>
      <c r="F260" s="32">
        <f t="shared" si="58"/>
        <v>399.63</v>
      </c>
      <c r="G260" s="32">
        <f t="shared" si="58"/>
        <v>399.63</v>
      </c>
      <c r="H260" s="32">
        <f t="shared" si="58"/>
        <v>399.63</v>
      </c>
      <c r="I260" s="32">
        <f t="shared" si="58"/>
        <v>399.63</v>
      </c>
      <c r="J260" s="32">
        <f t="shared" si="58"/>
        <v>399.63</v>
      </c>
      <c r="K260" s="32">
        <f t="shared" si="58"/>
        <v>399.63</v>
      </c>
      <c r="L260" s="32">
        <f t="shared" si="58"/>
        <v>399.63</v>
      </c>
      <c r="M260" s="32">
        <f t="shared" si="58"/>
        <v>399.63</v>
      </c>
      <c r="N260" s="32">
        <f t="shared" si="58"/>
        <v>399.63</v>
      </c>
      <c r="O260" s="32">
        <f t="shared" si="58"/>
        <v>399.63</v>
      </c>
      <c r="P260" s="32">
        <f t="shared" ref="P260:Q260" si="59">SUM(P254:P259)</f>
        <v>399.63</v>
      </c>
      <c r="Q260" s="32">
        <f t="shared" si="59"/>
        <v>399.63</v>
      </c>
    </row>
    <row r="261" spans="1:17" x14ac:dyDescent="0.3">
      <c r="A261" s="30">
        <f t="shared" si="48"/>
        <v>244</v>
      </c>
      <c r="B261" s="14"/>
      <c r="C261" s="14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</row>
    <row r="262" spans="1:17" x14ac:dyDescent="0.3">
      <c r="A262" s="30">
        <f t="shared" si="48"/>
        <v>245</v>
      </c>
      <c r="B262" s="15" t="s">
        <v>371</v>
      </c>
      <c r="C262" s="15" t="s">
        <v>274</v>
      </c>
      <c r="D262" s="18">
        <f>+'B-10 2025'!P262</f>
        <v>2901.2558046021932</v>
      </c>
      <c r="E262" s="18">
        <v>2921.0134378586963</v>
      </c>
      <c r="F262" s="18">
        <v>2940.7681946176799</v>
      </c>
      <c r="G262" s="18">
        <v>2960.2600748791328</v>
      </c>
      <c r="H262" s="18">
        <v>2980.009078643066</v>
      </c>
      <c r="I262" s="18">
        <v>2999.0622059094694</v>
      </c>
      <c r="J262" s="18">
        <v>3023.4954633385678</v>
      </c>
      <c r="K262" s="18">
        <v>3047.9258442701453</v>
      </c>
      <c r="L262" s="18">
        <v>3071.013348704183</v>
      </c>
      <c r="M262" s="18">
        <v>3094.964976640711</v>
      </c>
      <c r="N262" s="18">
        <v>3114.5797280797092</v>
      </c>
      <c r="O262" s="18">
        <v>3133.5416030211768</v>
      </c>
      <c r="P262" s="18">
        <v>3157.9576014651243</v>
      </c>
      <c r="Q262" s="18">
        <v>3026.6036432330661</v>
      </c>
    </row>
    <row r="263" spans="1:17" x14ac:dyDescent="0.3">
      <c r="A263" s="30">
        <f t="shared" si="48"/>
        <v>246</v>
      </c>
      <c r="B263" s="15" t="s">
        <v>372</v>
      </c>
      <c r="C263" s="15" t="s">
        <v>275</v>
      </c>
      <c r="D263" s="18">
        <f>+'B-10 2025'!P263</f>
        <v>4920.6904563108237</v>
      </c>
      <c r="E263" s="18">
        <v>4941.7628227688028</v>
      </c>
      <c r="F263" s="18">
        <v>4962.8351892267838</v>
      </c>
      <c r="G263" s="18">
        <v>4983.5515556847731</v>
      </c>
      <c r="H263" s="18">
        <v>5004.6239221427531</v>
      </c>
      <c r="I263" s="18">
        <v>5024.7472886007326</v>
      </c>
      <c r="J263" s="18">
        <v>5046.1601103220846</v>
      </c>
      <c r="K263" s="18">
        <v>5067.5729320434257</v>
      </c>
      <c r="L263" s="18">
        <v>5087.1517537647669</v>
      </c>
      <c r="M263" s="18">
        <v>5107.9165754861187</v>
      </c>
      <c r="N263" s="18">
        <v>5122.7473972074613</v>
      </c>
      <c r="O263" s="18">
        <v>5136.6892189288028</v>
      </c>
      <c r="P263" s="18">
        <v>5158.1020406501439</v>
      </c>
      <c r="Q263" s="18">
        <v>5043.4270202413445</v>
      </c>
    </row>
    <row r="264" spans="1:17" x14ac:dyDescent="0.3">
      <c r="A264" s="30">
        <f t="shared" si="48"/>
        <v>247</v>
      </c>
      <c r="B264" s="15" t="s">
        <v>373</v>
      </c>
      <c r="C264" s="15" t="s">
        <v>276</v>
      </c>
      <c r="D264" s="18">
        <f>+'B-10 2025'!P264</f>
        <v>16849.890293667846</v>
      </c>
      <c r="E264" s="18">
        <v>16923.900790942236</v>
      </c>
      <c r="F264" s="18">
        <v>16997.817978216633</v>
      </c>
      <c r="G264" s="18">
        <v>17070.036855491024</v>
      </c>
      <c r="H264" s="18">
        <v>17143.767422765421</v>
      </c>
      <c r="I264" s="18">
        <v>17213.125680039811</v>
      </c>
      <c r="J264" s="18">
        <v>17288.605884048866</v>
      </c>
      <c r="K264" s="18">
        <v>17363.992778057916</v>
      </c>
      <c r="L264" s="18">
        <v>17431.015362066977</v>
      </c>
      <c r="M264" s="18">
        <v>17503.293636076029</v>
      </c>
      <c r="N264" s="18">
        <v>17548.723600085083</v>
      </c>
      <c r="O264" s="18">
        <v>17590.047254094137</v>
      </c>
      <c r="P264" s="18">
        <v>17664.967598103191</v>
      </c>
      <c r="Q264" s="18">
        <v>17276.09116412732</v>
      </c>
    </row>
    <row r="265" spans="1:17" x14ac:dyDescent="0.3">
      <c r="A265" s="30">
        <f t="shared" si="48"/>
        <v>248</v>
      </c>
      <c r="B265" s="15" t="s">
        <v>374</v>
      </c>
      <c r="C265" s="15" t="s">
        <v>277</v>
      </c>
      <c r="D265" s="18">
        <f>+'B-10 2025'!P265</f>
        <v>4335.0244031593402</v>
      </c>
      <c r="E265" s="18">
        <v>4349.2900579277766</v>
      </c>
      <c r="F265" s="18">
        <v>4363.5165402019857</v>
      </c>
      <c r="G265" s="18">
        <v>4377.2998499819623</v>
      </c>
      <c r="H265" s="18">
        <v>4391.4479872677193</v>
      </c>
      <c r="I265" s="18">
        <v>4404.4779520592565</v>
      </c>
      <c r="J265" s="18">
        <v>4419.0462470924695</v>
      </c>
      <c r="K265" s="18">
        <v>4433.5753696314632</v>
      </c>
      <c r="L265" s="18">
        <v>4445.9803196762268</v>
      </c>
      <c r="M265" s="18">
        <v>4459.6950972267696</v>
      </c>
      <c r="N265" s="18">
        <v>4466.6267022830943</v>
      </c>
      <c r="O265" s="18">
        <v>4472.5071348451875</v>
      </c>
      <c r="P265" s="18">
        <v>4486.8403949130516</v>
      </c>
      <c r="Q265" s="18">
        <v>4415.7944658666383</v>
      </c>
    </row>
    <row r="266" spans="1:17" x14ac:dyDescent="0.3">
      <c r="A266" s="30">
        <f t="shared" si="48"/>
        <v>249</v>
      </c>
      <c r="B266" s="15" t="s">
        <v>375</v>
      </c>
      <c r="C266" s="15" t="s">
        <v>278</v>
      </c>
      <c r="D266" s="18">
        <f>+'B-10 2025'!P266</f>
        <v>2069.2697525317494</v>
      </c>
      <c r="E266" s="18">
        <v>2088.5072209030927</v>
      </c>
      <c r="F266" s="18">
        <v>2107.7446013957251</v>
      </c>
      <c r="G266" s="18">
        <v>2126.6248940096384</v>
      </c>
      <c r="H266" s="18">
        <v>2145.8620987448421</v>
      </c>
      <c r="I266" s="18">
        <v>2164.1482156013353</v>
      </c>
      <c r="J266" s="18">
        <v>2183.7458456682712</v>
      </c>
      <c r="K266" s="18">
        <v>2203.343387856487</v>
      </c>
      <c r="L266" s="18">
        <v>2221.1028421659935</v>
      </c>
      <c r="M266" s="18">
        <v>2240.0512085967894</v>
      </c>
      <c r="N266" s="18">
        <v>2253.0534871488658</v>
      </c>
      <c r="O266" s="18">
        <v>2265.1646778222312</v>
      </c>
      <c r="P266" s="18">
        <v>2284.7617806168873</v>
      </c>
      <c r="Q266" s="18">
        <v>2181.0292317739927</v>
      </c>
    </row>
    <row r="267" spans="1:17" x14ac:dyDescent="0.3">
      <c r="A267" s="30">
        <f t="shared" si="48"/>
        <v>250</v>
      </c>
      <c r="B267" s="15" t="s">
        <v>376</v>
      </c>
      <c r="C267" s="15" t="s">
        <v>279</v>
      </c>
      <c r="D267" s="18">
        <f>+'B-10 2025'!P267</f>
        <v>553.55407587707396</v>
      </c>
      <c r="E267" s="18">
        <v>559.49342333422976</v>
      </c>
      <c r="F267" s="18">
        <v>565.43208222929377</v>
      </c>
      <c r="G267" s="18">
        <v>571.25405256226668</v>
      </c>
      <c r="H267" s="18">
        <v>577.19133433314664</v>
      </c>
      <c r="I267" s="18">
        <v>582.81892754193677</v>
      </c>
      <c r="J267" s="18">
        <v>588.86508290261008</v>
      </c>
      <c r="K267" s="18">
        <v>594.91054970119205</v>
      </c>
      <c r="L267" s="18">
        <v>600.35732793768227</v>
      </c>
      <c r="M267" s="18">
        <v>606.19041761208041</v>
      </c>
      <c r="N267" s="18">
        <v>610.08981872438756</v>
      </c>
      <c r="O267" s="18">
        <v>613.69853127460271</v>
      </c>
      <c r="P267" s="18">
        <v>619.74055526272787</v>
      </c>
      <c r="Q267" s="18">
        <v>587.9689368687101</v>
      </c>
    </row>
    <row r="268" spans="1:17" x14ac:dyDescent="0.3">
      <c r="A268" s="30">
        <f t="shared" si="48"/>
        <v>251</v>
      </c>
      <c r="B268" s="14" t="s">
        <v>779</v>
      </c>
      <c r="C268" s="14"/>
      <c r="D268" s="32">
        <f>SUM(D262:D267)</f>
        <v>31629.684786149024</v>
      </c>
      <c r="E268" s="32">
        <f t="shared" ref="E268:O268" si="60">SUM(E262:E267)</f>
        <v>31783.967753734833</v>
      </c>
      <c r="F268" s="32">
        <f t="shared" si="60"/>
        <v>31938.114585888099</v>
      </c>
      <c r="G268" s="32">
        <f t="shared" si="60"/>
        <v>32089.027282608797</v>
      </c>
      <c r="H268" s="32">
        <f t="shared" si="60"/>
        <v>32242.901843896947</v>
      </c>
      <c r="I268" s="32">
        <f t="shared" si="60"/>
        <v>32388.380269752539</v>
      </c>
      <c r="J268" s="32">
        <f t="shared" si="60"/>
        <v>32549.918633372872</v>
      </c>
      <c r="K268" s="32">
        <f t="shared" si="60"/>
        <v>32711.320861560631</v>
      </c>
      <c r="L268" s="32">
        <f t="shared" si="60"/>
        <v>32856.620954315826</v>
      </c>
      <c r="M268" s="32">
        <f t="shared" si="60"/>
        <v>33012.111911638494</v>
      </c>
      <c r="N268" s="32">
        <f t="shared" si="60"/>
        <v>33115.820733528606</v>
      </c>
      <c r="O268" s="32">
        <f t="shared" si="60"/>
        <v>33211.648419986137</v>
      </c>
      <c r="P268" s="32">
        <f t="shared" ref="P268:Q268" si="61">SUM(P262:P267)</f>
        <v>33372.369971011125</v>
      </c>
      <c r="Q268" s="32">
        <f t="shared" si="61"/>
        <v>32530.914462111072</v>
      </c>
    </row>
    <row r="269" spans="1:17" x14ac:dyDescent="0.3">
      <c r="A269" s="30">
        <f t="shared" si="48"/>
        <v>252</v>
      </c>
      <c r="B269" s="14"/>
      <c r="C269" s="14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</row>
    <row r="270" spans="1:17" x14ac:dyDescent="0.3">
      <c r="A270" s="30">
        <f t="shared" si="48"/>
        <v>253</v>
      </c>
      <c r="B270" s="15" t="s">
        <v>377</v>
      </c>
      <c r="C270" s="15" t="s">
        <v>274</v>
      </c>
      <c r="D270" s="18">
        <f>+'B-10 2025'!P270</f>
        <v>-282.35999999999899</v>
      </c>
      <c r="E270" s="18">
        <v>-282.35999999999899</v>
      </c>
      <c r="F270" s="18">
        <v>-282.35999999999899</v>
      </c>
      <c r="G270" s="18">
        <v>-282.35999999999899</v>
      </c>
      <c r="H270" s="18">
        <v>-282.35999999999899</v>
      </c>
      <c r="I270" s="18">
        <v>-282.35999999999899</v>
      </c>
      <c r="J270" s="18">
        <v>-282.35999999999899</v>
      </c>
      <c r="K270" s="18">
        <v>-282.35999999999899</v>
      </c>
      <c r="L270" s="18">
        <v>-282.35999999999899</v>
      </c>
      <c r="M270" s="18">
        <v>-282.35999999999899</v>
      </c>
      <c r="N270" s="18">
        <v>-282.35999999999899</v>
      </c>
      <c r="O270" s="18">
        <v>-282.35999999999899</v>
      </c>
      <c r="P270" s="18">
        <v>-282.35999999999899</v>
      </c>
      <c r="Q270" s="18">
        <v>-282.35999999999888</v>
      </c>
    </row>
    <row r="271" spans="1:17" x14ac:dyDescent="0.3">
      <c r="A271" s="30">
        <f t="shared" si="48"/>
        <v>254</v>
      </c>
      <c r="B271" s="15" t="s">
        <v>378</v>
      </c>
      <c r="C271" s="15" t="s">
        <v>275</v>
      </c>
      <c r="D271" s="18">
        <f>+'B-10 2025'!P271</f>
        <v>1587.74</v>
      </c>
      <c r="E271" s="18">
        <v>1587.74</v>
      </c>
      <c r="F271" s="18">
        <v>1587.74</v>
      </c>
      <c r="G271" s="18">
        <v>1587.74</v>
      </c>
      <c r="H271" s="18">
        <v>1587.74</v>
      </c>
      <c r="I271" s="18">
        <v>1587.74</v>
      </c>
      <c r="J271" s="18">
        <v>1587.74</v>
      </c>
      <c r="K271" s="18">
        <v>1587.74</v>
      </c>
      <c r="L271" s="18">
        <v>1587.74</v>
      </c>
      <c r="M271" s="18">
        <v>1587.74</v>
      </c>
      <c r="N271" s="18">
        <v>1587.74</v>
      </c>
      <c r="O271" s="18">
        <v>1587.74</v>
      </c>
      <c r="P271" s="18">
        <v>1587.74</v>
      </c>
      <c r="Q271" s="18">
        <v>1587.7400000000002</v>
      </c>
    </row>
    <row r="272" spans="1:17" x14ac:dyDescent="0.3">
      <c r="A272" s="30">
        <f t="shared" si="48"/>
        <v>255</v>
      </c>
      <c r="B272" s="15" t="s">
        <v>379</v>
      </c>
      <c r="C272" s="15" t="s">
        <v>276</v>
      </c>
      <c r="D272" s="18">
        <f>+'B-10 2025'!P272</f>
        <v>-4833.83</v>
      </c>
      <c r="E272" s="18">
        <v>-4833.83</v>
      </c>
      <c r="F272" s="18">
        <v>-4833.83</v>
      </c>
      <c r="G272" s="18">
        <v>-4833.83</v>
      </c>
      <c r="H272" s="18">
        <v>-4833.83</v>
      </c>
      <c r="I272" s="18">
        <v>-4833.83</v>
      </c>
      <c r="J272" s="18">
        <v>-4833.83</v>
      </c>
      <c r="K272" s="18">
        <v>-4833.83</v>
      </c>
      <c r="L272" s="18">
        <v>-4833.83</v>
      </c>
      <c r="M272" s="18">
        <v>-4833.83</v>
      </c>
      <c r="N272" s="18">
        <v>-4833.83</v>
      </c>
      <c r="O272" s="18">
        <v>-4833.83</v>
      </c>
      <c r="P272" s="18">
        <v>-4833.83</v>
      </c>
      <c r="Q272" s="18">
        <v>-4833.8300000000008</v>
      </c>
    </row>
    <row r="273" spans="1:17" x14ac:dyDescent="0.3">
      <c r="A273" s="30">
        <f t="shared" si="48"/>
        <v>256</v>
      </c>
      <c r="B273" s="15" t="s">
        <v>380</v>
      </c>
      <c r="C273" s="15" t="s">
        <v>277</v>
      </c>
      <c r="D273" s="18">
        <f>+'B-10 2025'!P273</f>
        <v>-1596.67</v>
      </c>
      <c r="E273" s="18">
        <v>-1596.67</v>
      </c>
      <c r="F273" s="18">
        <v>-1596.67</v>
      </c>
      <c r="G273" s="18">
        <v>-1596.67</v>
      </c>
      <c r="H273" s="18">
        <v>-1596.67</v>
      </c>
      <c r="I273" s="18">
        <v>-1596.67</v>
      </c>
      <c r="J273" s="18">
        <v>-1596.67</v>
      </c>
      <c r="K273" s="18">
        <v>-1596.67</v>
      </c>
      <c r="L273" s="18">
        <v>-1596.67</v>
      </c>
      <c r="M273" s="18">
        <v>-1596.67</v>
      </c>
      <c r="N273" s="18">
        <v>-1596.67</v>
      </c>
      <c r="O273" s="18">
        <v>-1596.67</v>
      </c>
      <c r="P273" s="18">
        <v>-1596.67</v>
      </c>
      <c r="Q273" s="18">
        <v>-1596.6699999999998</v>
      </c>
    </row>
    <row r="274" spans="1:17" x14ac:dyDescent="0.3">
      <c r="A274" s="30">
        <f t="shared" si="48"/>
        <v>257</v>
      </c>
      <c r="B274" s="15" t="s">
        <v>381</v>
      </c>
      <c r="C274" s="15" t="s">
        <v>278</v>
      </c>
      <c r="D274" s="18">
        <f>+'B-10 2025'!P274</f>
        <v>-1.58</v>
      </c>
      <c r="E274" s="18">
        <v>-1.58</v>
      </c>
      <c r="F274" s="18">
        <v>-1.58</v>
      </c>
      <c r="G274" s="18">
        <v>-1.58</v>
      </c>
      <c r="H274" s="18">
        <v>-1.58</v>
      </c>
      <c r="I274" s="18">
        <v>-1.58</v>
      </c>
      <c r="J274" s="18">
        <v>-1.58</v>
      </c>
      <c r="K274" s="18">
        <v>-1.58</v>
      </c>
      <c r="L274" s="18">
        <v>-1.58</v>
      </c>
      <c r="M274" s="18">
        <v>-1.58</v>
      </c>
      <c r="N274" s="18">
        <v>-1.58</v>
      </c>
      <c r="O274" s="18">
        <v>-1.58</v>
      </c>
      <c r="P274" s="18">
        <v>-1.58</v>
      </c>
      <c r="Q274" s="18">
        <v>-1.5799999999999998</v>
      </c>
    </row>
    <row r="275" spans="1:17" x14ac:dyDescent="0.3">
      <c r="A275" s="30">
        <f t="shared" si="48"/>
        <v>258</v>
      </c>
      <c r="B275" s="15" t="s">
        <v>382</v>
      </c>
      <c r="C275" s="15" t="s">
        <v>279</v>
      </c>
      <c r="D275" s="18">
        <f>+'B-10 2025'!P275</f>
        <v>-8.73</v>
      </c>
      <c r="E275" s="18">
        <v>-8.73</v>
      </c>
      <c r="F275" s="18">
        <v>-8.73</v>
      </c>
      <c r="G275" s="18">
        <v>-8.73</v>
      </c>
      <c r="H275" s="18">
        <v>-8.73</v>
      </c>
      <c r="I275" s="18">
        <v>-8.73</v>
      </c>
      <c r="J275" s="18">
        <v>-8.73</v>
      </c>
      <c r="K275" s="18">
        <v>-8.73</v>
      </c>
      <c r="L275" s="18">
        <v>-8.73</v>
      </c>
      <c r="M275" s="18">
        <v>-8.73</v>
      </c>
      <c r="N275" s="18">
        <v>-8.73</v>
      </c>
      <c r="O275" s="18">
        <v>-8.73</v>
      </c>
      <c r="P275" s="18">
        <v>-8.73</v>
      </c>
      <c r="Q275" s="18">
        <v>-8.7300000000000022</v>
      </c>
    </row>
    <row r="276" spans="1:17" x14ac:dyDescent="0.3">
      <c r="A276" s="30">
        <f t="shared" ref="A276:A339" si="62">+A275+1</f>
        <v>259</v>
      </c>
      <c r="B276" s="14" t="s">
        <v>780</v>
      </c>
      <c r="C276" s="14"/>
      <c r="D276" s="32">
        <f>SUM(D270:D275)</f>
        <v>-5135.4299999999985</v>
      </c>
      <c r="E276" s="32">
        <f t="shared" ref="E276:O276" si="63">SUM(E270:E275)</f>
        <v>-5135.4299999999985</v>
      </c>
      <c r="F276" s="32">
        <f t="shared" si="63"/>
        <v>-5135.4299999999985</v>
      </c>
      <c r="G276" s="32">
        <f t="shared" si="63"/>
        <v>-5135.4299999999985</v>
      </c>
      <c r="H276" s="32">
        <f t="shared" si="63"/>
        <v>-5135.4299999999985</v>
      </c>
      <c r="I276" s="32">
        <f t="shared" si="63"/>
        <v>-5135.4299999999985</v>
      </c>
      <c r="J276" s="32">
        <f t="shared" si="63"/>
        <v>-5135.4299999999985</v>
      </c>
      <c r="K276" s="32">
        <f t="shared" si="63"/>
        <v>-5135.4299999999985</v>
      </c>
      <c r="L276" s="32">
        <f t="shared" si="63"/>
        <v>-5135.4299999999985</v>
      </c>
      <c r="M276" s="32">
        <f t="shared" si="63"/>
        <v>-5135.4299999999985</v>
      </c>
      <c r="N276" s="32">
        <f t="shared" si="63"/>
        <v>-5135.4299999999985</v>
      </c>
      <c r="O276" s="32">
        <f t="shared" si="63"/>
        <v>-5135.4299999999985</v>
      </c>
      <c r="P276" s="32">
        <f t="shared" ref="P276:Q276" si="64">SUM(P270:P275)</f>
        <v>-5135.4299999999985</v>
      </c>
      <c r="Q276" s="32">
        <f t="shared" si="64"/>
        <v>-5135.4299999999985</v>
      </c>
    </row>
    <row r="277" spans="1:17" x14ac:dyDescent="0.3">
      <c r="A277" s="30">
        <f t="shared" si="62"/>
        <v>260</v>
      </c>
      <c r="B277" s="14"/>
      <c r="C277" s="14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</row>
    <row r="278" spans="1:17" x14ac:dyDescent="0.3">
      <c r="A278" s="30">
        <f t="shared" si="62"/>
        <v>261</v>
      </c>
      <c r="B278" s="16" t="s">
        <v>781</v>
      </c>
      <c r="C278" s="16"/>
      <c r="D278" s="33">
        <f>SUM(D163,D172,D180,D189,D199,D207,D215,D224,D233,D241,D250,D276,D252,D260,D268)</f>
        <v>420776.10871025093</v>
      </c>
      <c r="E278" s="33">
        <f t="shared" ref="E278:O278" si="65">SUM(E163,E172,E180,E189,E199,E207,E215,E224,E233,E241,E250,E276,E252,E260,E268)</f>
        <v>421975.39170966379</v>
      </c>
      <c r="F278" s="33">
        <f t="shared" si="65"/>
        <v>423174.08882904082</v>
      </c>
      <c r="G278" s="33">
        <f t="shared" si="65"/>
        <v>424207.67106838187</v>
      </c>
      <c r="H278" s="33">
        <f t="shared" si="65"/>
        <v>425271.81942768663</v>
      </c>
      <c r="I278" s="33">
        <f t="shared" si="65"/>
        <v>426317.69500441808</v>
      </c>
      <c r="J278" s="33">
        <f t="shared" si="65"/>
        <v>427436.77243839932</v>
      </c>
      <c r="K278" s="33">
        <f t="shared" si="65"/>
        <v>426050.22512228671</v>
      </c>
      <c r="L278" s="33">
        <f t="shared" si="65"/>
        <v>427237.10240167467</v>
      </c>
      <c r="M278" s="33">
        <f t="shared" si="65"/>
        <v>428407.67942849826</v>
      </c>
      <c r="N278" s="33">
        <f t="shared" si="65"/>
        <v>429526.03232380096</v>
      </c>
      <c r="O278" s="33">
        <f t="shared" si="65"/>
        <v>430587.38049200224</v>
      </c>
      <c r="P278" s="33">
        <f t="shared" ref="P278:Q278" si="66">SUM(P163,P172,P180,P189,P199,P207,P215,P224,P233,P241,P250,P276,P252,P260,P268)</f>
        <v>428067.17497501051</v>
      </c>
      <c r="Q278" s="33">
        <f t="shared" si="66"/>
        <v>426079.62630239339</v>
      </c>
    </row>
    <row r="279" spans="1:17" x14ac:dyDescent="0.3">
      <c r="A279" s="30">
        <f t="shared" si="62"/>
        <v>262</v>
      </c>
      <c r="B279" s="15"/>
      <c r="C279" s="15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</row>
    <row r="280" spans="1:17" x14ac:dyDescent="0.3">
      <c r="A280" s="30">
        <f t="shared" si="62"/>
        <v>263</v>
      </c>
      <c r="B280" s="15" t="s">
        <v>158</v>
      </c>
      <c r="C280" s="15" t="s">
        <v>274</v>
      </c>
      <c r="D280" s="18">
        <f>+'B-10 2025'!P280</f>
        <v>1285.3814714831401</v>
      </c>
      <c r="E280" s="18">
        <v>1309.6743267397999</v>
      </c>
      <c r="F280" s="18">
        <v>1333.9671819964701</v>
      </c>
      <c r="G280" s="18">
        <v>1358.2600372531299</v>
      </c>
      <c r="H280" s="18">
        <v>1382.5528925097899</v>
      </c>
      <c r="I280" s="18">
        <v>1406.8457477664501</v>
      </c>
      <c r="J280" s="18">
        <v>1431.1386030231099</v>
      </c>
      <c r="K280" s="18">
        <v>1455.4314582797701</v>
      </c>
      <c r="L280" s="18">
        <v>1479.7243135364299</v>
      </c>
      <c r="M280" s="18">
        <v>1504.0171687930999</v>
      </c>
      <c r="N280" s="18">
        <v>1528.3100240497602</v>
      </c>
      <c r="O280" s="18">
        <v>1552.6028793064199</v>
      </c>
      <c r="P280" s="18">
        <v>1576.8957345630799</v>
      </c>
      <c r="Q280" s="18">
        <v>1431.1386030231117</v>
      </c>
    </row>
    <row r="281" spans="1:17" x14ac:dyDescent="0.3">
      <c r="A281" s="30">
        <f t="shared" si="62"/>
        <v>264</v>
      </c>
      <c r="B281" s="15" t="s">
        <v>159</v>
      </c>
      <c r="C281" s="15" t="s">
        <v>277</v>
      </c>
      <c r="D281" s="18">
        <f>+'B-10 2025'!P281</f>
        <v>16852.8608568448</v>
      </c>
      <c r="E281" s="18">
        <v>17096.599702354601</v>
      </c>
      <c r="F281" s="18">
        <v>17340.3385478645</v>
      </c>
      <c r="G281" s="18">
        <v>17584.0773933743</v>
      </c>
      <c r="H281" s="18">
        <v>17827.816238884199</v>
      </c>
      <c r="I281" s="18">
        <v>18071.555084394</v>
      </c>
      <c r="J281" s="18">
        <v>18315.293929903899</v>
      </c>
      <c r="K281" s="18">
        <v>18559.0327754137</v>
      </c>
      <c r="L281" s="18">
        <v>18802.771620923602</v>
      </c>
      <c r="M281" s="18">
        <v>19046.510466433399</v>
      </c>
      <c r="N281" s="18">
        <v>19290.249311943298</v>
      </c>
      <c r="O281" s="18">
        <v>19533.988157453103</v>
      </c>
      <c r="P281" s="18">
        <v>19777.727002962998</v>
      </c>
      <c r="Q281" s="18">
        <v>18315.293929903877</v>
      </c>
    </row>
    <row r="282" spans="1:17" x14ac:dyDescent="0.3">
      <c r="A282" s="30">
        <f t="shared" si="62"/>
        <v>265</v>
      </c>
      <c r="B282" s="15" t="s">
        <v>160</v>
      </c>
      <c r="C282" s="15" t="s">
        <v>278</v>
      </c>
      <c r="D282" s="18">
        <f>+'B-10 2025'!P282</f>
        <v>1722.01781544094</v>
      </c>
      <c r="E282" s="18">
        <v>1747.1336541678299</v>
      </c>
      <c r="F282" s="18">
        <v>1772.2494928947101</v>
      </c>
      <c r="G282" s="18">
        <v>1797.3653316216</v>
      </c>
      <c r="H282" s="18">
        <v>1822.4811703484802</v>
      </c>
      <c r="I282" s="18">
        <v>1847.5970090753699</v>
      </c>
      <c r="J282" s="18">
        <v>1872.7128478022501</v>
      </c>
      <c r="K282" s="18">
        <v>1897.82868652913</v>
      </c>
      <c r="L282" s="18">
        <v>1922.9445252560199</v>
      </c>
      <c r="M282" s="18">
        <v>1948.0603639829001</v>
      </c>
      <c r="N282" s="18">
        <v>1973.17620270979</v>
      </c>
      <c r="O282" s="18">
        <v>1998.2920414366702</v>
      </c>
      <c r="P282" s="18">
        <v>2023.4078801635499</v>
      </c>
      <c r="Q282" s="18">
        <v>1872.7128478022494</v>
      </c>
    </row>
    <row r="283" spans="1:17" x14ac:dyDescent="0.3">
      <c r="A283" s="30">
        <f t="shared" si="62"/>
        <v>266</v>
      </c>
      <c r="B283" s="15" t="s">
        <v>161</v>
      </c>
      <c r="C283" s="15" t="s">
        <v>279</v>
      </c>
      <c r="D283" s="18">
        <f>+'B-10 2025'!P283</f>
        <v>1.74361814969759</v>
      </c>
      <c r="E283" s="18">
        <v>1.77316415635561</v>
      </c>
      <c r="F283" s="18">
        <v>1.8027101630136402</v>
      </c>
      <c r="G283" s="18">
        <v>1.8322561696716699</v>
      </c>
      <c r="H283" s="18">
        <v>1.8618021763296899</v>
      </c>
      <c r="I283" s="18">
        <v>1.8913481829877201</v>
      </c>
      <c r="J283" s="18">
        <v>1.9208941896457499</v>
      </c>
      <c r="K283" s="18">
        <v>1.9504401963037701</v>
      </c>
      <c r="L283" s="18">
        <v>1.9799862029618001</v>
      </c>
      <c r="M283" s="18">
        <v>2.00953220961983</v>
      </c>
      <c r="N283" s="18">
        <v>2.0390782162778502</v>
      </c>
      <c r="O283" s="18">
        <v>2.0686242229358798</v>
      </c>
      <c r="P283" s="18">
        <v>2.0981702295939098</v>
      </c>
      <c r="Q283" s="18">
        <v>1.920894189645747</v>
      </c>
    </row>
    <row r="284" spans="1:17" x14ac:dyDescent="0.3">
      <c r="A284" s="30">
        <f t="shared" si="62"/>
        <v>267</v>
      </c>
      <c r="B284" s="14" t="s">
        <v>782</v>
      </c>
      <c r="C284" s="14"/>
      <c r="D284" s="32">
        <f>SUM(D280:D283)</f>
        <v>19862.003761918575</v>
      </c>
      <c r="E284" s="32">
        <f t="shared" ref="E284:O284" si="67">SUM(E280:E283)</f>
        <v>20155.180847418585</v>
      </c>
      <c r="F284" s="32">
        <f t="shared" si="67"/>
        <v>20448.357932918694</v>
      </c>
      <c r="G284" s="32">
        <f t="shared" si="67"/>
        <v>20741.535018418705</v>
      </c>
      <c r="H284" s="32">
        <f t="shared" si="67"/>
        <v>21034.712103918799</v>
      </c>
      <c r="I284" s="32">
        <f t="shared" si="67"/>
        <v>21327.889189418805</v>
      </c>
      <c r="J284" s="32">
        <f t="shared" si="67"/>
        <v>21621.066274918907</v>
      </c>
      <c r="K284" s="32">
        <f t="shared" si="67"/>
        <v>21914.243360418903</v>
      </c>
      <c r="L284" s="32">
        <f t="shared" si="67"/>
        <v>22207.420445919015</v>
      </c>
      <c r="M284" s="32">
        <f t="shared" si="67"/>
        <v>22500.597531419018</v>
      </c>
      <c r="N284" s="32">
        <f t="shared" si="67"/>
        <v>22793.774616919127</v>
      </c>
      <c r="O284" s="32">
        <f t="shared" si="67"/>
        <v>23086.95170241913</v>
      </c>
      <c r="P284" s="32">
        <f t="shared" ref="P284:Q284" si="68">SUM(P280:P283)</f>
        <v>23380.128787919224</v>
      </c>
      <c r="Q284" s="32">
        <f t="shared" si="68"/>
        <v>21621.066274918885</v>
      </c>
    </row>
    <row r="285" spans="1:17" x14ac:dyDescent="0.3">
      <c r="A285" s="30">
        <f t="shared" si="62"/>
        <v>268</v>
      </c>
      <c r="B285" s="15"/>
      <c r="C285" s="15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</row>
    <row r="286" spans="1:17" x14ac:dyDescent="0.3">
      <c r="A286" s="30">
        <f t="shared" si="62"/>
        <v>269</v>
      </c>
      <c r="B286" s="15" t="s">
        <v>162</v>
      </c>
      <c r="C286" s="15" t="s">
        <v>274</v>
      </c>
      <c r="D286" s="18">
        <f>+'B-10 2025'!P286</f>
        <v>590.77683191178198</v>
      </c>
      <c r="E286" s="18">
        <v>597.51089424735699</v>
      </c>
      <c r="F286" s="18">
        <v>604.24495658293199</v>
      </c>
      <c r="G286" s="18">
        <v>610.97901891850597</v>
      </c>
      <c r="H286" s="18">
        <v>617.71308125408098</v>
      </c>
      <c r="I286" s="18">
        <v>624.44714358965598</v>
      </c>
      <c r="J286" s="18">
        <v>631.18120592523098</v>
      </c>
      <c r="K286" s="18">
        <v>637.91526826080599</v>
      </c>
      <c r="L286" s="18">
        <v>644.64933059638008</v>
      </c>
      <c r="M286" s="18">
        <v>651.38339293195509</v>
      </c>
      <c r="N286" s="18">
        <v>658.11745526753009</v>
      </c>
      <c r="O286" s="18">
        <v>664.85151760310509</v>
      </c>
      <c r="P286" s="18">
        <v>671.58557993867896</v>
      </c>
      <c r="Q286" s="18">
        <v>631.18120592523087</v>
      </c>
    </row>
    <row r="287" spans="1:17" x14ac:dyDescent="0.3">
      <c r="A287" s="30">
        <f t="shared" si="62"/>
        <v>270</v>
      </c>
      <c r="B287" s="15" t="s">
        <v>163</v>
      </c>
      <c r="C287" s="15" t="s">
        <v>277</v>
      </c>
      <c r="D287" s="18">
        <f>+'B-10 2025'!P287</f>
        <v>22843.278192121001</v>
      </c>
      <c r="E287" s="18">
        <v>23117.4704676578</v>
      </c>
      <c r="F287" s="18">
        <v>23391.6627431946</v>
      </c>
      <c r="G287" s="18">
        <v>23665.855018731399</v>
      </c>
      <c r="H287" s="18">
        <v>23940.047294268199</v>
      </c>
      <c r="I287" s="18">
        <v>24214.239569804999</v>
      </c>
      <c r="J287" s="18">
        <v>24488.431845341802</v>
      </c>
      <c r="K287" s="18">
        <v>24762.624120878601</v>
      </c>
      <c r="L287" s="18">
        <v>25036.816396415401</v>
      </c>
      <c r="M287" s="18">
        <v>25311.008671952099</v>
      </c>
      <c r="N287" s="18">
        <v>25585.200947488902</v>
      </c>
      <c r="O287" s="18">
        <v>25859.393223025698</v>
      </c>
      <c r="P287" s="18">
        <v>26133.585498562501</v>
      </c>
      <c r="Q287" s="18">
        <v>24488.431845341773</v>
      </c>
    </row>
    <row r="288" spans="1:17" x14ac:dyDescent="0.3">
      <c r="A288" s="30">
        <f t="shared" si="62"/>
        <v>271</v>
      </c>
      <c r="B288" s="15" t="s">
        <v>164</v>
      </c>
      <c r="C288" s="15" t="s">
        <v>278</v>
      </c>
      <c r="D288" s="18">
        <f>+'B-10 2025'!P288</f>
        <v>2243.4214375166302</v>
      </c>
      <c r="E288" s="18">
        <v>2273.79328444567</v>
      </c>
      <c r="F288" s="18">
        <v>2304.1651313747202</v>
      </c>
      <c r="G288" s="18">
        <v>2334.53697830377</v>
      </c>
      <c r="H288" s="18">
        <v>2364.9088252328097</v>
      </c>
      <c r="I288" s="18">
        <v>2395.2806721618599</v>
      </c>
      <c r="J288" s="18">
        <v>2425.6525190909001</v>
      </c>
      <c r="K288" s="18">
        <v>2456.0243660199499</v>
      </c>
      <c r="L288" s="18">
        <v>2486.3962129489996</v>
      </c>
      <c r="M288" s="18">
        <v>2516.7680598780403</v>
      </c>
      <c r="N288" s="18">
        <v>2547.13990680709</v>
      </c>
      <c r="O288" s="18">
        <v>2577.5117537361402</v>
      </c>
      <c r="P288" s="18">
        <v>2607.88360066518</v>
      </c>
      <c r="Q288" s="18">
        <v>2425.6525190909042</v>
      </c>
    </row>
    <row r="289" spans="1:17" x14ac:dyDescent="0.3">
      <c r="A289" s="30">
        <f t="shared" si="62"/>
        <v>272</v>
      </c>
      <c r="B289" s="15" t="s">
        <v>165</v>
      </c>
      <c r="C289" s="15" t="s">
        <v>279</v>
      </c>
      <c r="D289" s="18">
        <f>+'B-10 2025'!P289</f>
        <v>126.64945568301989</v>
      </c>
      <c r="E289" s="18">
        <v>128.70269654515229</v>
      </c>
      <c r="F289" s="18">
        <v>130.75593740728479</v>
      </c>
      <c r="G289" s="18">
        <v>132.80917826941732</v>
      </c>
      <c r="H289" s="18">
        <v>134.86241913154981</v>
      </c>
      <c r="I289" s="18">
        <v>136.91565999368228</v>
      </c>
      <c r="J289" s="18">
        <v>138.96890085581481</v>
      </c>
      <c r="K289" s="18">
        <v>141.02214171794719</v>
      </c>
      <c r="L289" s="18">
        <v>143.07538258007969</v>
      </c>
      <c r="M289" s="18">
        <v>145.12862344221222</v>
      </c>
      <c r="N289" s="18">
        <v>147.18186430434469</v>
      </c>
      <c r="O289" s="18">
        <v>149.23510516647721</v>
      </c>
      <c r="P289" s="18">
        <v>151.28834602860971</v>
      </c>
      <c r="Q289" s="18">
        <v>138.96890085581481</v>
      </c>
    </row>
    <row r="290" spans="1:17" x14ac:dyDescent="0.3">
      <c r="A290" s="30">
        <f t="shared" si="62"/>
        <v>273</v>
      </c>
      <c r="B290" s="14" t="s">
        <v>783</v>
      </c>
      <c r="C290" s="14"/>
      <c r="D290" s="32">
        <f>SUM(D286:D289)</f>
        <v>25804.125917232432</v>
      </c>
      <c r="E290" s="32">
        <f t="shared" ref="E290:O290" si="69">SUM(E286:E289)</f>
        <v>26117.477342895978</v>
      </c>
      <c r="F290" s="32">
        <f t="shared" si="69"/>
        <v>26430.828768559539</v>
      </c>
      <c r="G290" s="32">
        <f t="shared" si="69"/>
        <v>26744.180194223092</v>
      </c>
      <c r="H290" s="32">
        <f t="shared" si="69"/>
        <v>27057.531619886642</v>
      </c>
      <c r="I290" s="32">
        <f t="shared" si="69"/>
        <v>27370.883045550196</v>
      </c>
      <c r="J290" s="32">
        <f t="shared" si="69"/>
        <v>27684.234471213749</v>
      </c>
      <c r="K290" s="32">
        <f t="shared" si="69"/>
        <v>27997.585896877303</v>
      </c>
      <c r="L290" s="32">
        <f t="shared" si="69"/>
        <v>28310.93732254086</v>
      </c>
      <c r="M290" s="32">
        <f t="shared" si="69"/>
        <v>28624.288748204304</v>
      </c>
      <c r="N290" s="32">
        <f t="shared" si="69"/>
        <v>28937.640173867865</v>
      </c>
      <c r="O290" s="32">
        <f t="shared" si="69"/>
        <v>29250.991599531422</v>
      </c>
      <c r="P290" s="32">
        <f t="shared" ref="P290:Q290" si="70">SUM(P286:P289)</f>
        <v>29564.343025194969</v>
      </c>
      <c r="Q290" s="32">
        <f t="shared" si="70"/>
        <v>27684.234471213724</v>
      </c>
    </row>
    <row r="291" spans="1:17" x14ac:dyDescent="0.3">
      <c r="A291" s="30">
        <f t="shared" si="62"/>
        <v>274</v>
      </c>
      <c r="B291" s="15"/>
      <c r="C291" s="15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</row>
    <row r="292" spans="1:17" x14ac:dyDescent="0.3">
      <c r="A292" s="30">
        <f t="shared" si="62"/>
        <v>275</v>
      </c>
      <c r="B292" s="15" t="s">
        <v>166</v>
      </c>
      <c r="C292" s="15" t="s">
        <v>274</v>
      </c>
      <c r="D292" s="18">
        <f>+'B-10 2025'!P292</f>
        <v>646.05118242195795</v>
      </c>
      <c r="E292" s="18">
        <v>652.78297391972797</v>
      </c>
      <c r="F292" s="18">
        <v>659.51476541749901</v>
      </c>
      <c r="G292" s="18">
        <v>666.24655691526903</v>
      </c>
      <c r="H292" s="18">
        <v>672.97834841303904</v>
      </c>
      <c r="I292" s="18">
        <v>679.71013991080895</v>
      </c>
      <c r="J292" s="18">
        <v>686.44193140857999</v>
      </c>
      <c r="K292" s="18">
        <v>693.17372290635001</v>
      </c>
      <c r="L292" s="18">
        <v>699.90551440412003</v>
      </c>
      <c r="M292" s="18">
        <v>706.63730590189004</v>
      </c>
      <c r="N292" s="18">
        <v>713.36909739966097</v>
      </c>
      <c r="O292" s="18">
        <v>720.10088889743099</v>
      </c>
      <c r="P292" s="18">
        <v>726.83268039520101</v>
      </c>
      <c r="Q292" s="18">
        <v>686.44193140857953</v>
      </c>
    </row>
    <row r="293" spans="1:17" x14ac:dyDescent="0.3">
      <c r="A293" s="30">
        <f t="shared" si="62"/>
        <v>276</v>
      </c>
      <c r="B293" s="15" t="s">
        <v>167</v>
      </c>
      <c r="C293" s="15" t="s">
        <v>277</v>
      </c>
      <c r="D293" s="18">
        <f>+'B-10 2025'!P293</f>
        <v>13452.168629952799</v>
      </c>
      <c r="E293" s="18">
        <v>13659.257876408599</v>
      </c>
      <c r="F293" s="18">
        <v>13866.347122864399</v>
      </c>
      <c r="G293" s="18">
        <v>14073.436369320201</v>
      </c>
      <c r="H293" s="18">
        <v>14280.525615776001</v>
      </c>
      <c r="I293" s="18">
        <v>14487.6148622318</v>
      </c>
      <c r="J293" s="18">
        <v>14694.7041086876</v>
      </c>
      <c r="K293" s="18">
        <v>14901.7933551434</v>
      </c>
      <c r="L293" s="18">
        <v>15108.8826015992</v>
      </c>
      <c r="M293" s="18">
        <v>15315.971848055</v>
      </c>
      <c r="N293" s="18">
        <v>15523.0610945108</v>
      </c>
      <c r="O293" s="18">
        <v>15730.1503409666</v>
      </c>
      <c r="P293" s="18">
        <v>15937.2395874224</v>
      </c>
      <c r="Q293" s="18">
        <v>14694.7041086876</v>
      </c>
    </row>
    <row r="294" spans="1:17" x14ac:dyDescent="0.3">
      <c r="A294" s="30">
        <f t="shared" si="62"/>
        <v>277</v>
      </c>
      <c r="B294" s="15" t="s">
        <v>168</v>
      </c>
      <c r="C294" s="15" t="s">
        <v>278</v>
      </c>
      <c r="D294" s="18">
        <f>+'B-10 2025'!P294</f>
        <v>2195.5611242271498</v>
      </c>
      <c r="E294" s="18">
        <v>2225.5508833193499</v>
      </c>
      <c r="F294" s="18">
        <v>2255.5406424115599</v>
      </c>
      <c r="G294" s="18">
        <v>2285.53040150376</v>
      </c>
      <c r="H294" s="18">
        <v>2315.5201605959701</v>
      </c>
      <c r="I294" s="18">
        <v>2345.5099196881697</v>
      </c>
      <c r="J294" s="18">
        <v>2375.4996787803802</v>
      </c>
      <c r="K294" s="18">
        <v>2405.4894378725799</v>
      </c>
      <c r="L294" s="18">
        <v>2435.4791969647899</v>
      </c>
      <c r="M294" s="18">
        <v>2465.46895605699</v>
      </c>
      <c r="N294" s="18">
        <v>2495.4587151492001</v>
      </c>
      <c r="O294" s="18">
        <v>2525.4484742414002</v>
      </c>
      <c r="P294" s="18">
        <v>2555.4382333336098</v>
      </c>
      <c r="Q294" s="18">
        <v>2375.4996787803775</v>
      </c>
    </row>
    <row r="295" spans="1:17" x14ac:dyDescent="0.3">
      <c r="A295" s="30">
        <f t="shared" si="62"/>
        <v>278</v>
      </c>
      <c r="B295" s="14" t="s">
        <v>784</v>
      </c>
      <c r="C295" s="14"/>
      <c r="D295" s="32">
        <f>SUM(D292:D294)</f>
        <v>16293.780936601906</v>
      </c>
      <c r="E295" s="32">
        <f t="shared" ref="E295:O295" si="71">SUM(E292:E294)</f>
        <v>16537.591733647678</v>
      </c>
      <c r="F295" s="32">
        <f t="shared" si="71"/>
        <v>16781.40253069346</v>
      </c>
      <c r="G295" s="32">
        <f t="shared" si="71"/>
        <v>17025.213327739228</v>
      </c>
      <c r="H295" s="32">
        <f t="shared" si="71"/>
        <v>17269.02412478501</v>
      </c>
      <c r="I295" s="32">
        <f t="shared" si="71"/>
        <v>17512.834921830778</v>
      </c>
      <c r="J295" s="32">
        <f t="shared" si="71"/>
        <v>17756.64571887656</v>
      </c>
      <c r="K295" s="32">
        <f t="shared" si="71"/>
        <v>18000.456515922328</v>
      </c>
      <c r="L295" s="32">
        <f t="shared" si="71"/>
        <v>18244.26731296811</v>
      </c>
      <c r="M295" s="32">
        <f t="shared" si="71"/>
        <v>18488.078110013881</v>
      </c>
      <c r="N295" s="32">
        <f t="shared" si="71"/>
        <v>18731.888907059663</v>
      </c>
      <c r="O295" s="32">
        <f t="shared" si="71"/>
        <v>18975.699704105431</v>
      </c>
      <c r="P295" s="32">
        <f t="shared" ref="P295:Q295" si="72">SUM(P292:P294)</f>
        <v>19219.510501151213</v>
      </c>
      <c r="Q295" s="32">
        <f t="shared" si="72"/>
        <v>17756.645718876556</v>
      </c>
    </row>
    <row r="296" spans="1:17" x14ac:dyDescent="0.3">
      <c r="A296" s="30">
        <f t="shared" si="62"/>
        <v>279</v>
      </c>
      <c r="B296" s="15"/>
      <c r="C296" s="15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</row>
    <row r="297" spans="1:17" x14ac:dyDescent="0.3">
      <c r="A297" s="30">
        <f t="shared" si="62"/>
        <v>280</v>
      </c>
      <c r="B297" s="15" t="s">
        <v>169</v>
      </c>
      <c r="C297" s="15" t="s">
        <v>274</v>
      </c>
      <c r="D297" s="18">
        <f>+'B-10 2025'!P297</f>
        <v>1245.5355173529701</v>
      </c>
      <c r="E297" s="18">
        <v>1263.23865270592</v>
      </c>
      <c r="F297" s="18">
        <v>1280.9417880588601</v>
      </c>
      <c r="G297" s="18">
        <v>1298.6449234118002</v>
      </c>
      <c r="H297" s="18">
        <v>1316.3480587647398</v>
      </c>
      <c r="I297" s="18">
        <v>1334.0511941176899</v>
      </c>
      <c r="J297" s="18">
        <v>1351.75432947063</v>
      </c>
      <c r="K297" s="18">
        <v>1369.45746482357</v>
      </c>
      <c r="L297" s="18">
        <v>1387.1606001765099</v>
      </c>
      <c r="M297" s="18">
        <v>1404.86373552946</v>
      </c>
      <c r="N297" s="18">
        <v>1422.5668708824001</v>
      </c>
      <c r="O297" s="18">
        <v>1440.2700062353399</v>
      </c>
      <c r="P297" s="18">
        <v>1457.97314158828</v>
      </c>
      <c r="Q297" s="18">
        <v>1351.7543294706286</v>
      </c>
    </row>
    <row r="298" spans="1:17" x14ac:dyDescent="0.3">
      <c r="A298" s="30">
        <f t="shared" si="62"/>
        <v>281</v>
      </c>
      <c r="B298" s="15" t="s">
        <v>170</v>
      </c>
      <c r="C298" s="15" t="s">
        <v>277</v>
      </c>
      <c r="D298" s="18">
        <f>+'B-10 2025'!P298</f>
        <v>15690.7045783708</v>
      </c>
      <c r="E298" s="18">
        <v>15904.392191371899</v>
      </c>
      <c r="F298" s="18">
        <v>16118.079804372899</v>
      </c>
      <c r="G298" s="18">
        <v>16331.767417374</v>
      </c>
      <c r="H298" s="18">
        <v>16545.455030375102</v>
      </c>
      <c r="I298" s="18">
        <v>16759.142643376101</v>
      </c>
      <c r="J298" s="18">
        <v>16972.830256377201</v>
      </c>
      <c r="K298" s="18">
        <v>17186.517869378298</v>
      </c>
      <c r="L298" s="18">
        <v>17400.205482379399</v>
      </c>
      <c r="M298" s="18">
        <v>17613.893095380401</v>
      </c>
      <c r="N298" s="18">
        <v>17827.580708381502</v>
      </c>
      <c r="O298" s="18">
        <v>18041.268321382602</v>
      </c>
      <c r="P298" s="18">
        <v>18254.955934383601</v>
      </c>
      <c r="Q298" s="18">
        <v>16972.830256377212</v>
      </c>
    </row>
    <row r="299" spans="1:17" x14ac:dyDescent="0.3">
      <c r="A299" s="30">
        <f t="shared" si="62"/>
        <v>282</v>
      </c>
      <c r="B299" s="15" t="s">
        <v>171</v>
      </c>
      <c r="C299" s="15" t="s">
        <v>278</v>
      </c>
      <c r="D299" s="18">
        <f>+'B-10 2025'!P299</f>
        <v>2723.4612980574402</v>
      </c>
      <c r="E299" s="18">
        <v>2768.3878353352702</v>
      </c>
      <c r="F299" s="18">
        <v>2813.3143726130997</v>
      </c>
      <c r="G299" s="18">
        <v>2858.2409098909302</v>
      </c>
      <c r="H299" s="18">
        <v>2903.1674471687602</v>
      </c>
      <c r="I299" s="18">
        <v>2948.0939844466002</v>
      </c>
      <c r="J299" s="18">
        <v>2993.0205217244297</v>
      </c>
      <c r="K299" s="18">
        <v>3037.9470590022602</v>
      </c>
      <c r="L299" s="18">
        <v>3082.8735962800902</v>
      </c>
      <c r="M299" s="18">
        <v>3127.8001335579197</v>
      </c>
      <c r="N299" s="18">
        <v>3172.7266708357602</v>
      </c>
      <c r="O299" s="18">
        <v>3217.6532081135897</v>
      </c>
      <c r="P299" s="18">
        <v>3262.5797453914201</v>
      </c>
      <c r="Q299" s="18">
        <v>2993.0205217244288</v>
      </c>
    </row>
    <row r="300" spans="1:17" x14ac:dyDescent="0.3">
      <c r="A300" s="30">
        <f t="shared" si="62"/>
        <v>283</v>
      </c>
      <c r="B300" s="15" t="s">
        <v>172</v>
      </c>
      <c r="C300" s="15" t="s">
        <v>279</v>
      </c>
      <c r="D300" s="18">
        <f>+'B-10 2025'!P300</f>
        <v>7.7077599999999906</v>
      </c>
      <c r="E300" s="18">
        <v>7.8915866666666599</v>
      </c>
      <c r="F300" s="18">
        <v>8.07541333333333</v>
      </c>
      <c r="G300" s="18">
        <v>8.2592399999999913</v>
      </c>
      <c r="H300" s="18">
        <v>8.4430666666666596</v>
      </c>
      <c r="I300" s="18">
        <v>8.6268933333333297</v>
      </c>
      <c r="J300" s="18">
        <v>8.810719999999991</v>
      </c>
      <c r="K300" s="18">
        <v>8.9945466666666594</v>
      </c>
      <c r="L300" s="18">
        <v>9.1783733333333295</v>
      </c>
      <c r="M300" s="18">
        <v>9.362199999999989</v>
      </c>
      <c r="N300" s="18">
        <v>9.5460266666666591</v>
      </c>
      <c r="O300" s="18">
        <v>9.729853333333331</v>
      </c>
      <c r="P300" s="18">
        <v>9.9136799999999887</v>
      </c>
      <c r="Q300" s="18">
        <v>8.8107199999999928</v>
      </c>
    </row>
    <row r="301" spans="1:17" x14ac:dyDescent="0.3">
      <c r="A301" s="30">
        <f t="shared" si="62"/>
        <v>284</v>
      </c>
      <c r="B301" s="14" t="s">
        <v>785</v>
      </c>
      <c r="C301" s="14"/>
      <c r="D301" s="32">
        <f>SUM(D297:D300)</f>
        <v>19667.409153781209</v>
      </c>
      <c r="E301" s="32">
        <f t="shared" ref="E301:O301" si="73">SUM(E297:E300)</f>
        <v>19943.910266079758</v>
      </c>
      <c r="F301" s="32">
        <f t="shared" si="73"/>
        <v>20220.41137837819</v>
      </c>
      <c r="G301" s="32">
        <f t="shared" si="73"/>
        <v>20496.912490676728</v>
      </c>
      <c r="H301" s="32">
        <f t="shared" si="73"/>
        <v>20773.41360297527</v>
      </c>
      <c r="I301" s="32">
        <f t="shared" si="73"/>
        <v>21049.914715273724</v>
      </c>
      <c r="J301" s="32">
        <f t="shared" si="73"/>
        <v>21326.415827572262</v>
      </c>
      <c r="K301" s="32">
        <f t="shared" si="73"/>
        <v>21602.916939870793</v>
      </c>
      <c r="L301" s="32">
        <f t="shared" si="73"/>
        <v>21879.418052169331</v>
      </c>
      <c r="M301" s="32">
        <f t="shared" si="73"/>
        <v>22155.919164467781</v>
      </c>
      <c r="N301" s="32">
        <f t="shared" si="73"/>
        <v>22432.42027676633</v>
      </c>
      <c r="O301" s="32">
        <f t="shared" si="73"/>
        <v>22708.921389064864</v>
      </c>
      <c r="P301" s="32">
        <f t="shared" ref="P301:Q301" si="74">SUM(P297:P300)</f>
        <v>22985.422501363304</v>
      </c>
      <c r="Q301" s="32">
        <f t="shared" si="74"/>
        <v>21326.415827572273</v>
      </c>
    </row>
    <row r="302" spans="1:17" x14ac:dyDescent="0.3">
      <c r="A302" s="30">
        <f t="shared" si="62"/>
        <v>285</v>
      </c>
      <c r="B302" s="15"/>
      <c r="C302" s="15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</row>
    <row r="303" spans="1:17" x14ac:dyDescent="0.3">
      <c r="A303" s="30">
        <f t="shared" si="62"/>
        <v>286</v>
      </c>
      <c r="B303" s="15" t="s">
        <v>173</v>
      </c>
      <c r="C303" s="15" t="s">
        <v>274</v>
      </c>
      <c r="D303" s="18">
        <f>+'B-10 2025'!P303</f>
        <v>519.05046468732405</v>
      </c>
      <c r="E303" s="18">
        <v>526.44353924981897</v>
      </c>
      <c r="F303" s="18">
        <v>533.83661381231298</v>
      </c>
      <c r="G303" s="18">
        <v>541.22968837480801</v>
      </c>
      <c r="H303" s="18">
        <v>548.62276293730304</v>
      </c>
      <c r="I303" s="18">
        <v>556.01583749979807</v>
      </c>
      <c r="J303" s="18">
        <v>563.40891206229298</v>
      </c>
      <c r="K303" s="18">
        <v>570.80198662478801</v>
      </c>
      <c r="L303" s="18">
        <v>578.19506118728305</v>
      </c>
      <c r="M303" s="18">
        <v>585.58813574977796</v>
      </c>
      <c r="N303" s="18">
        <v>592.98121031227299</v>
      </c>
      <c r="O303" s="18">
        <v>600.37428487476802</v>
      </c>
      <c r="P303" s="18">
        <v>607.76735943726294</v>
      </c>
      <c r="Q303" s="18">
        <v>563.40891206229321</v>
      </c>
    </row>
    <row r="304" spans="1:17" x14ac:dyDescent="0.3">
      <c r="A304" s="30">
        <f t="shared" si="62"/>
        <v>287</v>
      </c>
      <c r="B304" s="15" t="s">
        <v>174</v>
      </c>
      <c r="C304" s="15" t="s">
        <v>277</v>
      </c>
      <c r="D304" s="18">
        <f>+'B-10 2025'!P304</f>
        <v>9233.4681606127997</v>
      </c>
      <c r="E304" s="18">
        <v>9361.2160702946003</v>
      </c>
      <c r="F304" s="18">
        <v>9488.96397997639</v>
      </c>
      <c r="G304" s="18">
        <v>9616.7118896581906</v>
      </c>
      <c r="H304" s="18">
        <v>9744.4597993399802</v>
      </c>
      <c r="I304" s="18">
        <v>9872.2077090217808</v>
      </c>
      <c r="J304" s="18">
        <v>9999.9556187035705</v>
      </c>
      <c r="K304" s="18">
        <v>10127.7035283853</v>
      </c>
      <c r="L304" s="18">
        <v>10255.451438067099</v>
      </c>
      <c r="M304" s="18">
        <v>10383.1993477489</v>
      </c>
      <c r="N304" s="18">
        <v>10510.9472574307</v>
      </c>
      <c r="O304" s="18">
        <v>10638.695167112499</v>
      </c>
      <c r="P304" s="18">
        <v>10766.443076794299</v>
      </c>
      <c r="Q304" s="18">
        <v>9999.9556187035469</v>
      </c>
    </row>
    <row r="305" spans="1:17" x14ac:dyDescent="0.3">
      <c r="A305" s="30">
        <f t="shared" si="62"/>
        <v>288</v>
      </c>
      <c r="B305" s="15" t="s">
        <v>175</v>
      </c>
      <c r="C305" s="15" t="s">
        <v>278</v>
      </c>
      <c r="D305" s="18">
        <f>+'B-10 2025'!P305</f>
        <v>2214.6461072964903</v>
      </c>
      <c r="E305" s="18">
        <v>2247.4714262478196</v>
      </c>
      <c r="F305" s="18">
        <v>2280.2967451991499</v>
      </c>
      <c r="G305" s="18">
        <v>2313.1220641504801</v>
      </c>
      <c r="H305" s="18">
        <v>2345.9473831017999</v>
      </c>
      <c r="I305" s="18">
        <v>2378.7727020531302</v>
      </c>
      <c r="J305" s="18">
        <v>2411.59802100446</v>
      </c>
      <c r="K305" s="18">
        <v>2444.4233399557897</v>
      </c>
      <c r="L305" s="18">
        <v>2477.24865890712</v>
      </c>
      <c r="M305" s="18">
        <v>2510.0739778584498</v>
      </c>
      <c r="N305" s="18">
        <v>2542.89929680977</v>
      </c>
      <c r="O305" s="18">
        <v>2575.7246157610998</v>
      </c>
      <c r="P305" s="18">
        <v>2608.5499347124301</v>
      </c>
      <c r="Q305" s="18">
        <v>2411.5980210044609</v>
      </c>
    </row>
    <row r="306" spans="1:17" x14ac:dyDescent="0.3">
      <c r="A306" s="30">
        <f t="shared" si="62"/>
        <v>289</v>
      </c>
      <c r="B306" s="14" t="s">
        <v>786</v>
      </c>
      <c r="C306" s="14"/>
      <c r="D306" s="32">
        <f>SUM(D303:D305)</f>
        <v>11967.164732596613</v>
      </c>
      <c r="E306" s="32">
        <f t="shared" ref="E306:O306" si="75">SUM(E303:E305)</f>
        <v>12135.131035792238</v>
      </c>
      <c r="F306" s="32">
        <f t="shared" si="75"/>
        <v>12303.097338987853</v>
      </c>
      <c r="G306" s="32">
        <f t="shared" si="75"/>
        <v>12471.063642183479</v>
      </c>
      <c r="H306" s="32">
        <f t="shared" si="75"/>
        <v>12639.029945379083</v>
      </c>
      <c r="I306" s="32">
        <f t="shared" si="75"/>
        <v>12806.996248574709</v>
      </c>
      <c r="J306" s="32">
        <f t="shared" si="75"/>
        <v>12974.962551770323</v>
      </c>
      <c r="K306" s="32">
        <f t="shared" si="75"/>
        <v>13142.928854965878</v>
      </c>
      <c r="L306" s="32">
        <f t="shared" si="75"/>
        <v>13310.895158161502</v>
      </c>
      <c r="M306" s="32">
        <f t="shared" si="75"/>
        <v>13478.861461357128</v>
      </c>
      <c r="N306" s="32">
        <f t="shared" si="75"/>
        <v>13646.827764552743</v>
      </c>
      <c r="O306" s="32">
        <f t="shared" si="75"/>
        <v>13814.794067748368</v>
      </c>
      <c r="P306" s="32">
        <f t="shared" ref="P306:Q306" si="76">SUM(P303:P305)</f>
        <v>13982.760370943992</v>
      </c>
      <c r="Q306" s="32">
        <f t="shared" si="76"/>
        <v>12974.962551770303</v>
      </c>
    </row>
    <row r="307" spans="1:17" x14ac:dyDescent="0.3">
      <c r="A307" s="30">
        <f t="shared" si="62"/>
        <v>290</v>
      </c>
      <c r="B307" s="15"/>
      <c r="C307" s="15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</row>
    <row r="308" spans="1:17" x14ac:dyDescent="0.3">
      <c r="A308" s="30">
        <f t="shared" si="62"/>
        <v>291</v>
      </c>
      <c r="B308" s="15" t="s">
        <v>176</v>
      </c>
      <c r="C308" s="15" t="s">
        <v>274</v>
      </c>
      <c r="D308" s="18">
        <f>+'B-10 2025'!P308</f>
        <v>986.14114799999902</v>
      </c>
      <c r="E308" s="18">
        <v>1010.8622909999899</v>
      </c>
      <c r="F308" s="18">
        <v>1035.5834339999899</v>
      </c>
      <c r="G308" s="18">
        <v>1060.3045769999901</v>
      </c>
      <c r="H308" s="18">
        <v>1085.0257199999899</v>
      </c>
      <c r="I308" s="18">
        <v>1109.7468629999898</v>
      </c>
      <c r="J308" s="18">
        <v>1134.4680059999901</v>
      </c>
      <c r="K308" s="18">
        <v>1159.18914899999</v>
      </c>
      <c r="L308" s="18">
        <v>1183.9102919999898</v>
      </c>
      <c r="M308" s="18">
        <v>1208.63143499999</v>
      </c>
      <c r="N308" s="18">
        <v>1233.35257799999</v>
      </c>
      <c r="O308" s="18">
        <v>1258.07372099999</v>
      </c>
      <c r="P308" s="18">
        <v>1282.79486399999</v>
      </c>
      <c r="Q308" s="18">
        <v>1134.4680059999905</v>
      </c>
    </row>
    <row r="309" spans="1:17" x14ac:dyDescent="0.3">
      <c r="A309" s="30">
        <f t="shared" si="62"/>
        <v>292</v>
      </c>
      <c r="B309" s="15" t="s">
        <v>177</v>
      </c>
      <c r="C309" s="15" t="s">
        <v>277</v>
      </c>
      <c r="D309" s="18">
        <f>+'B-10 2025'!P309</f>
        <v>8102.6122879999994</v>
      </c>
      <c r="E309" s="18">
        <v>8305.7342960000005</v>
      </c>
      <c r="F309" s="18">
        <v>8508.856303999999</v>
      </c>
      <c r="G309" s="18">
        <v>8711.9783120000011</v>
      </c>
      <c r="H309" s="18">
        <v>8915.1003199999996</v>
      </c>
      <c r="I309" s="18">
        <v>9118.2223279999998</v>
      </c>
      <c r="J309" s="18">
        <v>9321.3443359999983</v>
      </c>
      <c r="K309" s="18">
        <v>9524.4663440000004</v>
      </c>
      <c r="L309" s="18">
        <v>9727.5883520000007</v>
      </c>
      <c r="M309" s="18">
        <v>9930.7103599999991</v>
      </c>
      <c r="N309" s="18">
        <v>10133.832368000001</v>
      </c>
      <c r="O309" s="18">
        <v>10336.954376</v>
      </c>
      <c r="P309" s="18">
        <v>10540.076384</v>
      </c>
      <c r="Q309" s="18">
        <v>9321.3443359999983</v>
      </c>
    </row>
    <row r="310" spans="1:17" x14ac:dyDescent="0.3">
      <c r="A310" s="30">
        <f t="shared" si="62"/>
        <v>293</v>
      </c>
      <c r="B310" s="15" t="s">
        <v>178</v>
      </c>
      <c r="C310" s="15" t="s">
        <v>278</v>
      </c>
      <c r="D310" s="18">
        <f>+'B-10 2025'!P310</f>
        <v>1642.176551867547</v>
      </c>
      <c r="E310" s="18">
        <v>1686.5009810778711</v>
      </c>
      <c r="F310" s="18">
        <v>1730.8254102881961</v>
      </c>
      <c r="G310" s="18">
        <v>1775.1498394985199</v>
      </c>
      <c r="H310" s="18">
        <v>1809.1492687088448</v>
      </c>
      <c r="I310" s="18">
        <v>1853.47369791917</v>
      </c>
      <c r="J310" s="18">
        <v>1897.7981271294939</v>
      </c>
      <c r="K310" s="18">
        <v>1942.1225563398191</v>
      </c>
      <c r="L310" s="18">
        <v>1986.4469855501441</v>
      </c>
      <c r="M310" s="18">
        <v>2030.7714147604681</v>
      </c>
      <c r="N310" s="18">
        <v>2075.0958439707929</v>
      </c>
      <c r="O310" s="18">
        <v>2119.4202731811179</v>
      </c>
      <c r="P310" s="18">
        <v>2163.7447023914419</v>
      </c>
      <c r="Q310" s="18">
        <v>1900.9750502064176</v>
      </c>
    </row>
    <row r="311" spans="1:17" x14ac:dyDescent="0.3">
      <c r="A311" s="30">
        <f t="shared" si="62"/>
        <v>294</v>
      </c>
      <c r="B311" s="14" t="s">
        <v>787</v>
      </c>
      <c r="C311" s="14"/>
      <c r="D311" s="32">
        <f>SUM(D308:D310)</f>
        <v>10730.929987867547</v>
      </c>
      <c r="E311" s="32">
        <f t="shared" ref="E311:O311" si="77">SUM(E308:E310)</f>
        <v>11003.097568077861</v>
      </c>
      <c r="F311" s="32">
        <f t="shared" si="77"/>
        <v>11275.265148288185</v>
      </c>
      <c r="G311" s="32">
        <f t="shared" si="77"/>
        <v>11547.43272849851</v>
      </c>
      <c r="H311" s="32">
        <f t="shared" si="77"/>
        <v>11809.275308708835</v>
      </c>
      <c r="I311" s="32">
        <f t="shared" si="77"/>
        <v>12081.442888919159</v>
      </c>
      <c r="J311" s="32">
        <f t="shared" si="77"/>
        <v>12353.610469129482</v>
      </c>
      <c r="K311" s="32">
        <f t="shared" si="77"/>
        <v>12625.77804933981</v>
      </c>
      <c r="L311" s="32">
        <f t="shared" si="77"/>
        <v>12897.945629550135</v>
      </c>
      <c r="M311" s="32">
        <f t="shared" si="77"/>
        <v>13170.113209760457</v>
      </c>
      <c r="N311" s="32">
        <f t="shared" si="77"/>
        <v>13442.280789970784</v>
      </c>
      <c r="O311" s="32">
        <f t="shared" si="77"/>
        <v>13714.448370181108</v>
      </c>
      <c r="P311" s="32">
        <f t="shared" ref="P311:Q311" si="78">SUM(P308:P310)</f>
        <v>13986.615950391431</v>
      </c>
      <c r="Q311" s="32">
        <f t="shared" si="78"/>
        <v>12356.787392206406</v>
      </c>
    </row>
    <row r="312" spans="1:17" x14ac:dyDescent="0.3">
      <c r="A312" s="30">
        <f t="shared" si="62"/>
        <v>295</v>
      </c>
      <c r="B312" s="15"/>
      <c r="C312" s="15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</row>
    <row r="313" spans="1:17" x14ac:dyDescent="0.3">
      <c r="A313" s="30">
        <f t="shared" si="62"/>
        <v>296</v>
      </c>
      <c r="B313" s="15" t="s">
        <v>179</v>
      </c>
      <c r="C313" s="15" t="s">
        <v>274</v>
      </c>
      <c r="D313" s="18">
        <f>+'B-10 2025'!P313</f>
        <v>1192.6158109999999</v>
      </c>
      <c r="E313" s="18">
        <v>1211.85180575</v>
      </c>
      <c r="F313" s="18">
        <v>1231.0878005</v>
      </c>
      <c r="G313" s="18">
        <v>1250.3237952499999</v>
      </c>
      <c r="H313" s="18">
        <v>1269.55978999999</v>
      </c>
      <c r="I313" s="18">
        <v>1288.7957847499902</v>
      </c>
      <c r="J313" s="18">
        <v>1308.0317794999899</v>
      </c>
      <c r="K313" s="18">
        <v>1327.26777424999</v>
      </c>
      <c r="L313" s="18">
        <v>1346.5037689999901</v>
      </c>
      <c r="M313" s="18">
        <v>1365.7397637499898</v>
      </c>
      <c r="N313" s="18">
        <v>1384.97575849999</v>
      </c>
      <c r="O313" s="18">
        <v>1404.2117532499901</v>
      </c>
      <c r="P313" s="18">
        <v>1423.4477479999898</v>
      </c>
      <c r="Q313" s="18">
        <v>1308.0317794999933</v>
      </c>
    </row>
    <row r="314" spans="1:17" x14ac:dyDescent="0.3">
      <c r="A314" s="30">
        <f t="shared" si="62"/>
        <v>297</v>
      </c>
      <c r="B314" s="15" t="s">
        <v>180</v>
      </c>
      <c r="C314" s="15" t="s">
        <v>277</v>
      </c>
      <c r="D314" s="18">
        <f>+'B-10 2025'!P314</f>
        <v>11170.015162</v>
      </c>
      <c r="E314" s="18">
        <v>11402.3614165</v>
      </c>
      <c r="F314" s="18">
        <v>11634.707671</v>
      </c>
      <c r="G314" s="18">
        <v>11867.0539255</v>
      </c>
      <c r="H314" s="18">
        <v>12099.400180000001</v>
      </c>
      <c r="I314" s="18">
        <v>12331.746434499999</v>
      </c>
      <c r="J314" s="18">
        <v>12564.092688999999</v>
      </c>
      <c r="K314" s="18">
        <v>12796.438943499999</v>
      </c>
      <c r="L314" s="18">
        <v>13028.785198000001</v>
      </c>
      <c r="M314" s="18">
        <v>13261.1314525</v>
      </c>
      <c r="N314" s="18">
        <v>13493.477707</v>
      </c>
      <c r="O314" s="18">
        <v>13725.8239615</v>
      </c>
      <c r="P314" s="18">
        <v>13958.170216</v>
      </c>
      <c r="Q314" s="18">
        <v>12564.092689000001</v>
      </c>
    </row>
    <row r="315" spans="1:17" x14ac:dyDescent="0.3">
      <c r="A315" s="30">
        <f t="shared" si="62"/>
        <v>298</v>
      </c>
      <c r="B315" s="15" t="s">
        <v>181</v>
      </c>
      <c r="C315" s="15" t="s">
        <v>278</v>
      </c>
      <c r="D315" s="18">
        <f>+'B-10 2025'!P315</f>
        <v>1246.19384099999</v>
      </c>
      <c r="E315" s="18">
        <v>1266.31700324999</v>
      </c>
      <c r="F315" s="18">
        <v>1286.4401654999901</v>
      </c>
      <c r="G315" s="18">
        <v>1306.5633277499899</v>
      </c>
      <c r="H315" s="18">
        <v>1326.68648999999</v>
      </c>
      <c r="I315" s="18">
        <v>1346.80965224999</v>
      </c>
      <c r="J315" s="18">
        <v>1366.9328144999902</v>
      </c>
      <c r="K315" s="18">
        <v>1387.0559767499899</v>
      </c>
      <c r="L315" s="18">
        <v>1407.1791389999898</v>
      </c>
      <c r="M315" s="18">
        <v>1427.30230124999</v>
      </c>
      <c r="N315" s="18">
        <v>1447.42546349999</v>
      </c>
      <c r="O315" s="18">
        <v>1467.5486257499902</v>
      </c>
      <c r="P315" s="18">
        <v>1487.6717879999899</v>
      </c>
      <c r="Q315" s="18">
        <v>1366.9328144999902</v>
      </c>
    </row>
    <row r="316" spans="1:17" x14ac:dyDescent="0.3">
      <c r="A316" s="30">
        <f t="shared" si="62"/>
        <v>299</v>
      </c>
      <c r="B316" s="14" t="s">
        <v>788</v>
      </c>
      <c r="C316" s="14"/>
      <c r="D316" s="32">
        <f>SUM(D313:D315)</f>
        <v>13608.824813999989</v>
      </c>
      <c r="E316" s="32">
        <f t="shared" ref="E316:O316" si="79">SUM(E313:E315)</f>
        <v>13880.53022549999</v>
      </c>
      <c r="F316" s="32">
        <f t="shared" si="79"/>
        <v>14152.235636999991</v>
      </c>
      <c r="G316" s="32">
        <f t="shared" si="79"/>
        <v>14423.94104849999</v>
      </c>
      <c r="H316" s="32">
        <f t="shared" si="79"/>
        <v>14695.646459999982</v>
      </c>
      <c r="I316" s="32">
        <f t="shared" si="79"/>
        <v>14967.351871499981</v>
      </c>
      <c r="J316" s="32">
        <f t="shared" si="79"/>
        <v>15239.05728299998</v>
      </c>
      <c r="K316" s="32">
        <f t="shared" si="79"/>
        <v>15510.762694499979</v>
      </c>
      <c r="L316" s="32">
        <f t="shared" si="79"/>
        <v>15782.468105999982</v>
      </c>
      <c r="M316" s="32">
        <f t="shared" si="79"/>
        <v>16054.173517499981</v>
      </c>
      <c r="N316" s="32">
        <f t="shared" si="79"/>
        <v>16325.87892899998</v>
      </c>
      <c r="O316" s="32">
        <f t="shared" si="79"/>
        <v>16597.58434049998</v>
      </c>
      <c r="P316" s="32">
        <f t="shared" ref="P316:Q316" si="80">SUM(P313:P315)</f>
        <v>16869.289751999979</v>
      </c>
      <c r="Q316" s="32">
        <f t="shared" si="80"/>
        <v>15239.057282999986</v>
      </c>
    </row>
    <row r="317" spans="1:17" x14ac:dyDescent="0.3">
      <c r="A317" s="30">
        <f t="shared" si="62"/>
        <v>300</v>
      </c>
      <c r="B317" s="15"/>
      <c r="C317" s="15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</row>
    <row r="318" spans="1:17" x14ac:dyDescent="0.3">
      <c r="A318" s="30">
        <f t="shared" si="62"/>
        <v>301</v>
      </c>
      <c r="B318" s="15" t="s">
        <v>182</v>
      </c>
      <c r="C318" s="15" t="s">
        <v>283</v>
      </c>
      <c r="D318" s="18">
        <f>+'B-10 2025'!P318</f>
        <v>0</v>
      </c>
      <c r="E318" s="18">
        <v>0</v>
      </c>
      <c r="F318" s="18">
        <v>0</v>
      </c>
      <c r="G318" s="18">
        <v>0</v>
      </c>
      <c r="H318" s="18">
        <v>0</v>
      </c>
      <c r="I318" s="18">
        <v>0</v>
      </c>
      <c r="J318" s="18">
        <v>0</v>
      </c>
      <c r="K318" s="18">
        <v>0</v>
      </c>
      <c r="L318" s="18">
        <v>0</v>
      </c>
      <c r="M318" s="18">
        <v>0</v>
      </c>
      <c r="N318" s="18">
        <v>0</v>
      </c>
      <c r="O318" s="18">
        <v>0</v>
      </c>
      <c r="P318" s="18">
        <v>0</v>
      </c>
      <c r="Q318" s="18">
        <v>0</v>
      </c>
    </row>
    <row r="319" spans="1:17" x14ac:dyDescent="0.3">
      <c r="A319" s="30">
        <f t="shared" si="62"/>
        <v>302</v>
      </c>
      <c r="B319" s="15" t="s">
        <v>183</v>
      </c>
      <c r="C319" s="15" t="s">
        <v>274</v>
      </c>
      <c r="D319" s="18">
        <f>+'B-10 2025'!P319</f>
        <v>1789.55566</v>
      </c>
      <c r="E319" s="18">
        <v>1817.426095</v>
      </c>
      <c r="F319" s="18">
        <v>1845.2965300000001</v>
      </c>
      <c r="G319" s="18">
        <v>1873.1669650000001</v>
      </c>
      <c r="H319" s="18">
        <v>1901.0373999999999</v>
      </c>
      <c r="I319" s="18">
        <v>1928.907835</v>
      </c>
      <c r="J319" s="18">
        <v>1956.77827</v>
      </c>
      <c r="K319" s="18">
        <v>1984.6487050000001</v>
      </c>
      <c r="L319" s="18">
        <v>2012.5191399999999</v>
      </c>
      <c r="M319" s="18">
        <v>2040.3895749999999</v>
      </c>
      <c r="N319" s="18">
        <v>2068.26001</v>
      </c>
      <c r="O319" s="18">
        <v>2096.1304450000002</v>
      </c>
      <c r="P319" s="18">
        <v>2124.0008800000001</v>
      </c>
      <c r="Q319" s="18">
        <v>1956.77827</v>
      </c>
    </row>
    <row r="320" spans="1:17" x14ac:dyDescent="0.3">
      <c r="A320" s="30">
        <f t="shared" si="62"/>
        <v>303</v>
      </c>
      <c r="B320" s="15" t="s">
        <v>184</v>
      </c>
      <c r="C320" s="15" t="s">
        <v>277</v>
      </c>
      <c r="D320" s="18">
        <f>+'B-10 2025'!P320</f>
        <v>13048.113262999899</v>
      </c>
      <c r="E320" s="18">
        <v>13282.704464749901</v>
      </c>
      <c r="F320" s="18">
        <v>13517.2956664999</v>
      </c>
      <c r="G320" s="18">
        <v>13751.886868249901</v>
      </c>
      <c r="H320" s="18">
        <v>13986.478069999899</v>
      </c>
      <c r="I320" s="18">
        <v>14221.069271749901</v>
      </c>
      <c r="J320" s="18">
        <v>14455.6604734999</v>
      </c>
      <c r="K320" s="18">
        <v>14690.251675249901</v>
      </c>
      <c r="L320" s="18">
        <v>14924.842876999899</v>
      </c>
      <c r="M320" s="18">
        <v>15159.4340787499</v>
      </c>
      <c r="N320" s="18">
        <v>15394.0252804999</v>
      </c>
      <c r="O320" s="18">
        <v>15628.616482249901</v>
      </c>
      <c r="P320" s="18">
        <v>15863.207683999899</v>
      </c>
      <c r="Q320" s="18">
        <v>14455.6604734999</v>
      </c>
    </row>
    <row r="321" spans="1:17" x14ac:dyDescent="0.3">
      <c r="A321" s="30">
        <f t="shared" si="62"/>
        <v>304</v>
      </c>
      <c r="B321" s="15" t="s">
        <v>185</v>
      </c>
      <c r="C321" s="15" t="s">
        <v>278</v>
      </c>
      <c r="D321" s="18">
        <f>+'B-10 2025'!P321</f>
        <v>1569.04141799999</v>
      </c>
      <c r="E321" s="18">
        <v>1593.47756849999</v>
      </c>
      <c r="F321" s="18">
        <v>1617.9137189999901</v>
      </c>
      <c r="G321" s="18">
        <v>1642.3498694999901</v>
      </c>
      <c r="H321" s="18">
        <v>1666.78601999999</v>
      </c>
      <c r="I321" s="18">
        <v>1691.2221704999899</v>
      </c>
      <c r="J321" s="18">
        <v>1715.6583209999899</v>
      </c>
      <c r="K321" s="18">
        <v>1740.09447149999</v>
      </c>
      <c r="L321" s="18">
        <v>1764.53062199999</v>
      </c>
      <c r="M321" s="18">
        <v>1788.9667724999899</v>
      </c>
      <c r="N321" s="18">
        <v>1813.4029229999899</v>
      </c>
      <c r="O321" s="18">
        <v>1837.83907349999</v>
      </c>
      <c r="P321" s="18">
        <v>1862.27522399999</v>
      </c>
      <c r="Q321" s="18">
        <v>1715.6583209999897</v>
      </c>
    </row>
    <row r="322" spans="1:17" x14ac:dyDescent="0.3">
      <c r="A322" s="30">
        <f t="shared" si="62"/>
        <v>305</v>
      </c>
      <c r="B322" s="14" t="s">
        <v>789</v>
      </c>
      <c r="C322" s="14"/>
      <c r="D322" s="32">
        <f>SUM(D318:D321)</f>
        <v>16406.710340999889</v>
      </c>
      <c r="E322" s="32">
        <f t="shared" ref="E322:O322" si="81">SUM(E318:E321)</f>
        <v>16693.608128249893</v>
      </c>
      <c r="F322" s="32">
        <f t="shared" si="81"/>
        <v>16980.505915499889</v>
      </c>
      <c r="G322" s="32">
        <f t="shared" si="81"/>
        <v>17267.403702749893</v>
      </c>
      <c r="H322" s="32">
        <f t="shared" si="81"/>
        <v>17554.301489999889</v>
      </c>
      <c r="I322" s="32">
        <f t="shared" si="81"/>
        <v>17841.199277249889</v>
      </c>
      <c r="J322" s="32">
        <f t="shared" si="81"/>
        <v>18128.097064499889</v>
      </c>
      <c r="K322" s="32">
        <f t="shared" si="81"/>
        <v>18414.994851749892</v>
      </c>
      <c r="L322" s="32">
        <f t="shared" si="81"/>
        <v>18701.892638999889</v>
      </c>
      <c r="M322" s="32">
        <f t="shared" si="81"/>
        <v>18988.790426249889</v>
      </c>
      <c r="N322" s="32">
        <f t="shared" si="81"/>
        <v>19275.688213499892</v>
      </c>
      <c r="O322" s="32">
        <f t="shared" si="81"/>
        <v>19562.586000749889</v>
      </c>
      <c r="P322" s="32">
        <f t="shared" ref="P322:Q322" si="82">SUM(P318:P321)</f>
        <v>19849.483787999889</v>
      </c>
      <c r="Q322" s="32">
        <f t="shared" si="82"/>
        <v>18128.097064499889</v>
      </c>
    </row>
    <row r="323" spans="1:17" x14ac:dyDescent="0.3">
      <c r="A323" s="30">
        <f t="shared" si="62"/>
        <v>306</v>
      </c>
      <c r="B323" s="15"/>
      <c r="C323" s="15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</row>
    <row r="324" spans="1:17" x14ac:dyDescent="0.3">
      <c r="A324" s="30">
        <f t="shared" si="62"/>
        <v>307</v>
      </c>
      <c r="B324" s="15" t="s">
        <v>186</v>
      </c>
      <c r="C324" s="15" t="s">
        <v>274</v>
      </c>
      <c r="D324" s="18">
        <f>+'B-10 2025'!P324</f>
        <v>1029.559456</v>
      </c>
      <c r="E324" s="18">
        <v>1054.105552</v>
      </c>
      <c r="F324" s="18">
        <v>1078.651648</v>
      </c>
      <c r="G324" s="18">
        <v>1103.1977440000001</v>
      </c>
      <c r="H324" s="18">
        <v>1127.7438400000001</v>
      </c>
      <c r="I324" s="18">
        <v>1152.2899359999999</v>
      </c>
      <c r="J324" s="18">
        <v>1176.8360319999999</v>
      </c>
      <c r="K324" s="18">
        <v>1201.382128</v>
      </c>
      <c r="L324" s="18">
        <v>1225.928224</v>
      </c>
      <c r="M324" s="18">
        <v>1250.47432</v>
      </c>
      <c r="N324" s="18">
        <v>1275.0204160000001</v>
      </c>
      <c r="O324" s="18">
        <v>1299.5665120000001</v>
      </c>
      <c r="P324" s="18">
        <v>1324.1126079999999</v>
      </c>
      <c r="Q324" s="18">
        <v>1176.8360319999997</v>
      </c>
    </row>
    <row r="325" spans="1:17" x14ac:dyDescent="0.3">
      <c r="A325" s="30">
        <f t="shared" si="62"/>
        <v>308</v>
      </c>
      <c r="B325" s="15" t="s">
        <v>187</v>
      </c>
      <c r="C325" s="15" t="s">
        <v>277</v>
      </c>
      <c r="D325" s="18">
        <f>+'B-10 2025'!P325</f>
        <v>8666.0486159999891</v>
      </c>
      <c r="E325" s="18">
        <v>8872.6580219999905</v>
      </c>
      <c r="F325" s="18">
        <v>9079.2674279999901</v>
      </c>
      <c r="G325" s="18">
        <v>9285.8768339999897</v>
      </c>
      <c r="H325" s="18">
        <v>9492.4862399999911</v>
      </c>
      <c r="I325" s="18">
        <v>9699.0956459999907</v>
      </c>
      <c r="J325" s="18">
        <v>9905.7050519999902</v>
      </c>
      <c r="K325" s="18">
        <v>10112.314457999901</v>
      </c>
      <c r="L325" s="18">
        <v>10318.9238639999</v>
      </c>
      <c r="M325" s="18">
        <v>10525.533269999902</v>
      </c>
      <c r="N325" s="18">
        <v>10732.142675999899</v>
      </c>
      <c r="O325" s="18">
        <v>10938.752081999899</v>
      </c>
      <c r="P325" s="18">
        <v>11145.361487999899</v>
      </c>
      <c r="Q325" s="18">
        <v>9905.7050519999484</v>
      </c>
    </row>
    <row r="326" spans="1:17" x14ac:dyDescent="0.3">
      <c r="A326" s="30">
        <f t="shared" si="62"/>
        <v>309</v>
      </c>
      <c r="B326" s="15" t="s">
        <v>188</v>
      </c>
      <c r="C326" s="15" t="s">
        <v>278</v>
      </c>
      <c r="D326" s="18">
        <f>+'B-10 2025'!P326</f>
        <v>902.70145299999899</v>
      </c>
      <c r="E326" s="18">
        <v>924.22288224999897</v>
      </c>
      <c r="F326" s="18">
        <v>945.74431149999907</v>
      </c>
      <c r="G326" s="18">
        <v>967.26574074999894</v>
      </c>
      <c r="H326" s="18">
        <v>988.78716999999904</v>
      </c>
      <c r="I326" s="18">
        <v>1010.3085992499899</v>
      </c>
      <c r="J326" s="18">
        <v>1031.83002849999</v>
      </c>
      <c r="K326" s="18">
        <v>1053.35145774999</v>
      </c>
      <c r="L326" s="18">
        <v>1074.87288699999</v>
      </c>
      <c r="M326" s="18">
        <v>1096.39431624999</v>
      </c>
      <c r="N326" s="18">
        <v>1117.91574549999</v>
      </c>
      <c r="O326" s="18">
        <v>1139.4371747499899</v>
      </c>
      <c r="P326" s="18">
        <v>1160.9586039999901</v>
      </c>
      <c r="Q326" s="18">
        <v>1031.8300284999934</v>
      </c>
    </row>
    <row r="327" spans="1:17" x14ac:dyDescent="0.3">
      <c r="A327" s="30">
        <f t="shared" si="62"/>
        <v>310</v>
      </c>
      <c r="B327" s="14" t="s">
        <v>790</v>
      </c>
      <c r="C327" s="14"/>
      <c r="D327" s="32">
        <f>SUM(D324:D326)</f>
        <v>10598.309524999988</v>
      </c>
      <c r="E327" s="32">
        <f t="shared" ref="E327:O327" si="83">SUM(E324:E326)</f>
        <v>10850.986456249988</v>
      </c>
      <c r="F327" s="32">
        <f t="shared" si="83"/>
        <v>11103.66338749999</v>
      </c>
      <c r="G327" s="32">
        <f t="shared" si="83"/>
        <v>11356.340318749988</v>
      </c>
      <c r="H327" s="32">
        <f t="shared" si="83"/>
        <v>11609.01724999999</v>
      </c>
      <c r="I327" s="32">
        <f t="shared" si="83"/>
        <v>11861.694181249979</v>
      </c>
      <c r="J327" s="32">
        <f t="shared" si="83"/>
        <v>12114.371112499979</v>
      </c>
      <c r="K327" s="32">
        <f t="shared" si="83"/>
        <v>12367.04804374989</v>
      </c>
      <c r="L327" s="32">
        <f t="shared" si="83"/>
        <v>12619.72497499989</v>
      </c>
      <c r="M327" s="32">
        <f t="shared" si="83"/>
        <v>12872.401906249892</v>
      </c>
      <c r="N327" s="32">
        <f t="shared" si="83"/>
        <v>13125.078837499888</v>
      </c>
      <c r="O327" s="32">
        <f t="shared" si="83"/>
        <v>13377.755768749888</v>
      </c>
      <c r="P327" s="32">
        <f t="shared" ref="P327:Q327" si="84">SUM(P324:P326)</f>
        <v>13630.432699999888</v>
      </c>
      <c r="Q327" s="32">
        <f t="shared" si="84"/>
        <v>12114.371112499941</v>
      </c>
    </row>
    <row r="328" spans="1:17" x14ac:dyDescent="0.3">
      <c r="A328" s="30">
        <f t="shared" si="62"/>
        <v>311</v>
      </c>
      <c r="B328" s="15"/>
      <c r="C328" s="15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</row>
    <row r="329" spans="1:17" x14ac:dyDescent="0.3">
      <c r="A329" s="30">
        <f t="shared" si="62"/>
        <v>312</v>
      </c>
      <c r="B329" s="15" t="s">
        <v>189</v>
      </c>
      <c r="C329" s="15" t="s">
        <v>274</v>
      </c>
      <c r="D329" s="18">
        <f>+'B-10 2025'!P329</f>
        <v>1324.1764129999999</v>
      </c>
      <c r="E329" s="18">
        <v>1344.4502022500001</v>
      </c>
      <c r="F329" s="18">
        <v>1364.7239915</v>
      </c>
      <c r="G329" s="18">
        <v>1384.9977807499999</v>
      </c>
      <c r="H329" s="18">
        <v>1405.2715699999901</v>
      </c>
      <c r="I329" s="18">
        <v>1425.54535924999</v>
      </c>
      <c r="J329" s="18">
        <v>1445.8191484999902</v>
      </c>
      <c r="K329" s="18">
        <v>1466.0929377499901</v>
      </c>
      <c r="L329" s="18">
        <v>1486.3667269999899</v>
      </c>
      <c r="M329" s="18">
        <v>1506.64051624999</v>
      </c>
      <c r="N329" s="18">
        <v>1526.91430549999</v>
      </c>
      <c r="O329" s="18">
        <v>1547.1880947499899</v>
      </c>
      <c r="P329" s="18">
        <v>1567.4618839999901</v>
      </c>
      <c r="Q329" s="18">
        <v>1445.8191484999929</v>
      </c>
    </row>
    <row r="330" spans="1:17" x14ac:dyDescent="0.3">
      <c r="A330" s="30">
        <f t="shared" si="62"/>
        <v>313</v>
      </c>
      <c r="B330" s="15" t="s">
        <v>190</v>
      </c>
      <c r="C330" s="15" t="s">
        <v>277</v>
      </c>
      <c r="D330" s="18">
        <f>+'B-10 2025'!P330</f>
        <v>9342.0392019999908</v>
      </c>
      <c r="E330" s="18">
        <v>9530.1508464999915</v>
      </c>
      <c r="F330" s="18">
        <v>9718.2624909999995</v>
      </c>
      <c r="G330" s="18">
        <v>9906.3741355000002</v>
      </c>
      <c r="H330" s="18">
        <v>10094.485779999999</v>
      </c>
      <c r="I330" s="18">
        <v>10282.5974245</v>
      </c>
      <c r="J330" s="18">
        <v>10470.709069</v>
      </c>
      <c r="K330" s="18">
        <v>10658.820713500001</v>
      </c>
      <c r="L330" s="18">
        <v>10846.932357999998</v>
      </c>
      <c r="M330" s="18">
        <v>11035.044002499999</v>
      </c>
      <c r="N330" s="18">
        <v>11223.155647</v>
      </c>
      <c r="O330" s="18">
        <v>11411.2672915</v>
      </c>
      <c r="P330" s="18">
        <v>11599.378936000001</v>
      </c>
      <c r="Q330" s="18">
        <v>10470.709068999997</v>
      </c>
    </row>
    <row r="331" spans="1:17" x14ac:dyDescent="0.3">
      <c r="A331" s="30">
        <f t="shared" si="62"/>
        <v>314</v>
      </c>
      <c r="B331" s="15" t="s">
        <v>191</v>
      </c>
      <c r="C331" s="15" t="s">
        <v>278</v>
      </c>
      <c r="D331" s="18">
        <f>+'B-10 2025'!P331</f>
        <v>3459.8680830000003</v>
      </c>
      <c r="E331" s="18">
        <v>3512.8405297500003</v>
      </c>
      <c r="F331" s="18">
        <v>3565.8129764999999</v>
      </c>
      <c r="G331" s="18">
        <v>3618.7854232499999</v>
      </c>
      <c r="H331" s="18">
        <v>3671.7578699999999</v>
      </c>
      <c r="I331" s="18">
        <v>3724.7303167500004</v>
      </c>
      <c r="J331" s="18">
        <v>3777.7027634999999</v>
      </c>
      <c r="K331" s="18">
        <v>3830.67521025</v>
      </c>
      <c r="L331" s="18">
        <v>3883.647657</v>
      </c>
      <c r="M331" s="18">
        <v>3936.62010375</v>
      </c>
      <c r="N331" s="18">
        <v>3989.5925505</v>
      </c>
      <c r="O331" s="18">
        <v>4042.56499725</v>
      </c>
      <c r="P331" s="18">
        <v>4095.5374440000001</v>
      </c>
      <c r="Q331" s="18">
        <v>3777.7027634999999</v>
      </c>
    </row>
    <row r="332" spans="1:17" x14ac:dyDescent="0.3">
      <c r="A332" s="30">
        <f t="shared" si="62"/>
        <v>315</v>
      </c>
      <c r="B332" s="14" t="s">
        <v>791</v>
      </c>
      <c r="C332" s="14"/>
      <c r="D332" s="32">
        <f>SUM(D329:D331)</f>
        <v>14126.083697999991</v>
      </c>
      <c r="E332" s="32">
        <f t="shared" ref="E332:O332" si="85">SUM(E329:E331)</f>
        <v>14387.441578499991</v>
      </c>
      <c r="F332" s="32">
        <f t="shared" si="85"/>
        <v>14648.799459</v>
      </c>
      <c r="G332" s="32">
        <f t="shared" si="85"/>
        <v>14910.1573395</v>
      </c>
      <c r="H332" s="32">
        <f t="shared" si="85"/>
        <v>15171.515219999988</v>
      </c>
      <c r="I332" s="32">
        <f t="shared" si="85"/>
        <v>15432.87310049999</v>
      </c>
      <c r="J332" s="32">
        <f t="shared" si="85"/>
        <v>15694.23098099999</v>
      </c>
      <c r="K332" s="32">
        <f t="shared" si="85"/>
        <v>15955.588861499991</v>
      </c>
      <c r="L332" s="32">
        <f t="shared" si="85"/>
        <v>16216.946741999987</v>
      </c>
      <c r="M332" s="32">
        <f t="shared" si="85"/>
        <v>16478.304622499989</v>
      </c>
      <c r="N332" s="32">
        <f t="shared" si="85"/>
        <v>16739.662502999989</v>
      </c>
      <c r="O332" s="32">
        <f t="shared" si="85"/>
        <v>17001.020383499992</v>
      </c>
      <c r="P332" s="32">
        <f t="shared" ref="P332:Q332" si="86">SUM(P329:P331)</f>
        <v>17262.378263999992</v>
      </c>
      <c r="Q332" s="32">
        <f t="shared" si="86"/>
        <v>15694.23098099999</v>
      </c>
    </row>
    <row r="333" spans="1:17" x14ac:dyDescent="0.3">
      <c r="A333" s="30">
        <f t="shared" si="62"/>
        <v>316</v>
      </c>
      <c r="B333" s="15"/>
      <c r="C333" s="15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</row>
    <row r="334" spans="1:17" x14ac:dyDescent="0.3">
      <c r="A334" s="30">
        <f t="shared" si="62"/>
        <v>317</v>
      </c>
      <c r="B334" s="15" t="s">
        <v>192</v>
      </c>
      <c r="C334" s="15" t="s">
        <v>274</v>
      </c>
      <c r="D334" s="18">
        <f>+'B-10 2025'!P334</f>
        <v>-307.52999999999997</v>
      </c>
      <c r="E334" s="18">
        <v>-307.52999999999997</v>
      </c>
      <c r="F334" s="18">
        <v>-307.52999999999997</v>
      </c>
      <c r="G334" s="18">
        <v>-307.52999999999997</v>
      </c>
      <c r="H334" s="18">
        <v>-307.52999999999997</v>
      </c>
      <c r="I334" s="18">
        <v>-307.52999999999997</v>
      </c>
      <c r="J334" s="18">
        <v>-307.52999999999997</v>
      </c>
      <c r="K334" s="18">
        <v>-307.52999999999997</v>
      </c>
      <c r="L334" s="18">
        <v>-307.52999999999997</v>
      </c>
      <c r="M334" s="18">
        <v>-307.52999999999997</v>
      </c>
      <c r="N334" s="18">
        <v>-307.52999999999997</v>
      </c>
      <c r="O334" s="18">
        <v>-307.52999999999997</v>
      </c>
      <c r="P334" s="18">
        <v>-307.52999999999997</v>
      </c>
      <c r="Q334" s="18">
        <v>-307.52999999999986</v>
      </c>
    </row>
    <row r="335" spans="1:17" x14ac:dyDescent="0.3">
      <c r="A335" s="30">
        <f t="shared" si="62"/>
        <v>318</v>
      </c>
      <c r="B335" s="15" t="s">
        <v>193</v>
      </c>
      <c r="C335" s="15" t="s">
        <v>277</v>
      </c>
      <c r="D335" s="18">
        <f>+'B-10 2025'!P335</f>
        <v>2078.8190273212899</v>
      </c>
      <c r="E335" s="18">
        <v>2096.30320886647</v>
      </c>
      <c r="F335" s="18">
        <v>2113.7864740557202</v>
      </c>
      <c r="G335" s="18">
        <v>2131.2688228890402</v>
      </c>
      <c r="H335" s="18">
        <v>2148.7502553664199</v>
      </c>
      <c r="I335" s="18">
        <v>2166.2307714878598</v>
      </c>
      <c r="J335" s="18">
        <v>2183.7103712533599</v>
      </c>
      <c r="K335" s="18">
        <v>2201.1890546629297</v>
      </c>
      <c r="L335" s="18">
        <v>2218.6668217165698</v>
      </c>
      <c r="M335" s="18">
        <v>2236.14367241426</v>
      </c>
      <c r="N335" s="18">
        <v>2253.61960675603</v>
      </c>
      <c r="O335" s="18">
        <v>2271.0946247418501</v>
      </c>
      <c r="P335" s="18">
        <v>2288.56872637174</v>
      </c>
      <c r="Q335" s="18">
        <v>2183.7039567618112</v>
      </c>
    </row>
    <row r="336" spans="1:17" x14ac:dyDescent="0.3">
      <c r="A336" s="30">
        <f t="shared" si="62"/>
        <v>319</v>
      </c>
      <c r="B336" s="15" t="s">
        <v>194</v>
      </c>
      <c r="C336" s="15" t="s">
        <v>278</v>
      </c>
      <c r="D336" s="18">
        <f>+'B-10 2025'!P336</f>
        <v>276.941309389602</v>
      </c>
      <c r="E336" s="18">
        <v>280.01306713644698</v>
      </c>
      <c r="F336" s="18">
        <v>283.08482488329304</v>
      </c>
      <c r="G336" s="18">
        <v>286.15658263013904</v>
      </c>
      <c r="H336" s="18">
        <v>289.22834037698505</v>
      </c>
      <c r="I336" s="18">
        <v>292.30009812383099</v>
      </c>
      <c r="J336" s="18">
        <v>295.37185587067597</v>
      </c>
      <c r="K336" s="18">
        <v>298.44361361752198</v>
      </c>
      <c r="L336" s="18">
        <v>301.51537136436804</v>
      </c>
      <c r="M336" s="18">
        <v>304.58712911121404</v>
      </c>
      <c r="N336" s="18">
        <v>307.65888685805896</v>
      </c>
      <c r="O336" s="18">
        <v>310.73064460490497</v>
      </c>
      <c r="P336" s="18">
        <v>313.80240235175097</v>
      </c>
      <c r="Q336" s="18">
        <v>295.37185587067631</v>
      </c>
    </row>
    <row r="337" spans="1:17" x14ac:dyDescent="0.3">
      <c r="A337" s="30">
        <f t="shared" si="62"/>
        <v>320</v>
      </c>
      <c r="B337" s="14" t="s">
        <v>792</v>
      </c>
      <c r="C337" s="14"/>
      <c r="D337" s="32">
        <f>SUM(D334:D336)</f>
        <v>2048.2303367108921</v>
      </c>
      <c r="E337" s="32">
        <f t="shared" ref="E337:O337" si="87">SUM(E334:E336)</f>
        <v>2068.786276002917</v>
      </c>
      <c r="F337" s="32">
        <f t="shared" si="87"/>
        <v>2089.3412989390131</v>
      </c>
      <c r="G337" s="32">
        <f t="shared" si="87"/>
        <v>2109.8954055191793</v>
      </c>
      <c r="H337" s="32">
        <f t="shared" si="87"/>
        <v>2130.4485957434049</v>
      </c>
      <c r="I337" s="32">
        <f t="shared" si="87"/>
        <v>2151.0008696116906</v>
      </c>
      <c r="J337" s="32">
        <f t="shared" si="87"/>
        <v>2171.5522271240361</v>
      </c>
      <c r="K337" s="32">
        <f t="shared" si="87"/>
        <v>2192.1026682804518</v>
      </c>
      <c r="L337" s="32">
        <f t="shared" si="87"/>
        <v>2212.6521930809376</v>
      </c>
      <c r="M337" s="32">
        <f t="shared" si="87"/>
        <v>2233.2008015254742</v>
      </c>
      <c r="N337" s="32">
        <f t="shared" si="87"/>
        <v>2253.7484936140891</v>
      </c>
      <c r="O337" s="32">
        <f t="shared" si="87"/>
        <v>2274.295269346755</v>
      </c>
      <c r="P337" s="32">
        <f t="shared" ref="P337:Q337" si="88">SUM(P334:P336)</f>
        <v>2294.8411287234912</v>
      </c>
      <c r="Q337" s="32">
        <f t="shared" si="88"/>
        <v>2171.5458126324879</v>
      </c>
    </row>
    <row r="338" spans="1:17" x14ac:dyDescent="0.3">
      <c r="A338" s="30">
        <f t="shared" si="62"/>
        <v>321</v>
      </c>
      <c r="B338" s="15"/>
      <c r="C338" s="15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</row>
    <row r="339" spans="1:17" x14ac:dyDescent="0.3">
      <c r="A339" s="30">
        <f t="shared" si="62"/>
        <v>322</v>
      </c>
      <c r="B339" s="15" t="s">
        <v>195</v>
      </c>
      <c r="C339" s="15" t="s">
        <v>274</v>
      </c>
      <c r="D339" s="18">
        <f>+'B-10 2025'!P339</f>
        <v>75.631814985169498</v>
      </c>
      <c r="E339" s="18">
        <v>76.729062937126699</v>
      </c>
      <c r="F339" s="18">
        <v>77.826310889083913</v>
      </c>
      <c r="G339" s="18">
        <v>78.923558841041199</v>
      </c>
      <c r="H339" s="18">
        <v>80.0208067929984</v>
      </c>
      <c r="I339" s="18">
        <v>81.1180547449556</v>
      </c>
      <c r="J339" s="18">
        <v>82.215302696912801</v>
      </c>
      <c r="K339" s="18">
        <v>83.312550648870101</v>
      </c>
      <c r="L339" s="18">
        <v>84.409798600827301</v>
      </c>
      <c r="M339" s="18">
        <v>85.507046552784487</v>
      </c>
      <c r="N339" s="18">
        <v>86.604294504741802</v>
      </c>
      <c r="O339" s="18">
        <v>87.701542456699002</v>
      </c>
      <c r="P339" s="18">
        <v>88.798790408656203</v>
      </c>
      <c r="Q339" s="18">
        <v>82.215302696912858</v>
      </c>
    </row>
    <row r="340" spans="1:17" x14ac:dyDescent="0.3">
      <c r="A340" s="30">
        <f t="shared" ref="A340:A403" si="89">+A339+1</f>
        <v>323</v>
      </c>
      <c r="B340" s="15" t="s">
        <v>196</v>
      </c>
      <c r="C340" s="15" t="s">
        <v>277</v>
      </c>
      <c r="D340" s="18">
        <f>+'B-10 2025'!P340</f>
        <v>2845.88605552331</v>
      </c>
      <c r="E340" s="18">
        <v>2871.81714636683</v>
      </c>
      <c r="F340" s="18">
        <v>2897.74823721035</v>
      </c>
      <c r="G340" s="18">
        <v>2923.67932805387</v>
      </c>
      <c r="H340" s="18">
        <v>2949.6104188974</v>
      </c>
      <c r="I340" s="18">
        <v>2975.54150974092</v>
      </c>
      <c r="J340" s="18">
        <v>3001.47260058444</v>
      </c>
      <c r="K340" s="18">
        <v>3027.40369142797</v>
      </c>
      <c r="L340" s="18">
        <v>3053.33478227149</v>
      </c>
      <c r="M340" s="18">
        <v>3079.26587311501</v>
      </c>
      <c r="N340" s="18">
        <v>3105.19696395854</v>
      </c>
      <c r="O340" s="18">
        <v>3131.12805480206</v>
      </c>
      <c r="P340" s="18">
        <v>3157.05914564558</v>
      </c>
      <c r="Q340" s="18">
        <v>3001.4726005844441</v>
      </c>
    </row>
    <row r="341" spans="1:17" x14ac:dyDescent="0.3">
      <c r="A341" s="30">
        <f t="shared" si="89"/>
        <v>324</v>
      </c>
      <c r="B341" s="15" t="s">
        <v>197</v>
      </c>
      <c r="C341" s="15" t="s">
        <v>278</v>
      </c>
      <c r="D341" s="18">
        <f>+'B-10 2025'!P341</f>
        <v>369.78997480456201</v>
      </c>
      <c r="E341" s="18">
        <v>373.97346334183499</v>
      </c>
      <c r="F341" s="18">
        <v>378.15695187910796</v>
      </c>
      <c r="G341" s="18">
        <v>382.340440416381</v>
      </c>
      <c r="H341" s="18">
        <v>386.523928953655</v>
      </c>
      <c r="I341" s="18">
        <v>390.70741749092804</v>
      </c>
      <c r="J341" s="18">
        <v>394.89090602820102</v>
      </c>
      <c r="K341" s="18">
        <v>399.07439456547399</v>
      </c>
      <c r="L341" s="18">
        <v>403.25788310274697</v>
      </c>
      <c r="M341" s="18">
        <v>407.44137164002098</v>
      </c>
      <c r="N341" s="18">
        <v>411.62486017729401</v>
      </c>
      <c r="O341" s="18">
        <v>415.80834871456705</v>
      </c>
      <c r="P341" s="18">
        <v>419.99183725183997</v>
      </c>
      <c r="Q341" s="18">
        <v>394.8909060282009</v>
      </c>
    </row>
    <row r="342" spans="1:17" x14ac:dyDescent="0.3">
      <c r="A342" s="30">
        <f t="shared" si="89"/>
        <v>325</v>
      </c>
      <c r="B342" s="15" t="s">
        <v>198</v>
      </c>
      <c r="C342" s="15" t="s">
        <v>279</v>
      </c>
      <c r="D342" s="18">
        <f>+'B-10 2025'!P342</f>
        <v>3.9611971598662801</v>
      </c>
      <c r="E342" s="18">
        <v>4.00428641205293</v>
      </c>
      <c r="F342" s="18">
        <v>4.0473756642395902</v>
      </c>
      <c r="G342" s="18">
        <v>4.0904649164262503</v>
      </c>
      <c r="H342" s="18">
        <v>4.1335541686128998</v>
      </c>
      <c r="I342" s="18">
        <v>4.17664342079956</v>
      </c>
      <c r="J342" s="18">
        <v>4.2197326729862095</v>
      </c>
      <c r="K342" s="18">
        <v>4.2628219251728696</v>
      </c>
      <c r="L342" s="18">
        <v>4.30591117735952</v>
      </c>
      <c r="M342" s="18">
        <v>4.3490004295461802</v>
      </c>
      <c r="N342" s="18">
        <v>4.3920896817328403</v>
      </c>
      <c r="O342" s="18">
        <v>4.4351789339194898</v>
      </c>
      <c r="P342" s="18">
        <v>4.47826818610615</v>
      </c>
      <c r="Q342" s="18">
        <v>4.219732672986213</v>
      </c>
    </row>
    <row r="343" spans="1:17" x14ac:dyDescent="0.3">
      <c r="A343" s="30">
        <f t="shared" si="89"/>
        <v>326</v>
      </c>
      <c r="B343" s="14" t="s">
        <v>793</v>
      </c>
      <c r="C343" s="14"/>
      <c r="D343" s="32">
        <f>SUM(D339:D342)</f>
        <v>3295.2690424729076</v>
      </c>
      <c r="E343" s="32">
        <f t="shared" ref="E343:O343" si="90">SUM(E339:E342)</f>
        <v>3326.5239590578444</v>
      </c>
      <c r="F343" s="32">
        <f t="shared" si="90"/>
        <v>3357.7788756427813</v>
      </c>
      <c r="G343" s="32">
        <f t="shared" si="90"/>
        <v>3389.0337922277185</v>
      </c>
      <c r="H343" s="32">
        <f t="shared" si="90"/>
        <v>3420.2887088126663</v>
      </c>
      <c r="I343" s="32">
        <f t="shared" si="90"/>
        <v>3451.5436253976031</v>
      </c>
      <c r="J343" s="32">
        <f t="shared" si="90"/>
        <v>3482.7985419825395</v>
      </c>
      <c r="K343" s="32">
        <f t="shared" si="90"/>
        <v>3514.0534585674868</v>
      </c>
      <c r="L343" s="32">
        <f t="shared" si="90"/>
        <v>3545.3083751524241</v>
      </c>
      <c r="M343" s="32">
        <f t="shared" si="90"/>
        <v>3576.5632917373619</v>
      </c>
      <c r="N343" s="32">
        <f t="shared" si="90"/>
        <v>3607.8182083223082</v>
      </c>
      <c r="O343" s="32">
        <f t="shared" si="90"/>
        <v>3639.0731249072455</v>
      </c>
      <c r="P343" s="32">
        <f t="shared" ref="P343:Q343" si="91">SUM(P339:P342)</f>
        <v>3670.3280414921824</v>
      </c>
      <c r="Q343" s="32">
        <f t="shared" si="91"/>
        <v>3482.7985419825436</v>
      </c>
    </row>
    <row r="344" spans="1:17" x14ac:dyDescent="0.3">
      <c r="A344" s="30">
        <f t="shared" si="89"/>
        <v>327</v>
      </c>
      <c r="B344" s="15"/>
      <c r="C344" s="15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</row>
    <row r="345" spans="1:17" x14ac:dyDescent="0.3">
      <c r="A345" s="30">
        <f t="shared" si="89"/>
        <v>328</v>
      </c>
      <c r="B345" s="15" t="s">
        <v>199</v>
      </c>
      <c r="C345" s="15" t="s">
        <v>277</v>
      </c>
      <c r="D345" s="18">
        <f>+'B-10 2025'!P345</f>
        <v>272.10714605244203</v>
      </c>
      <c r="E345" s="18">
        <v>276.20986091108301</v>
      </c>
      <c r="F345" s="18">
        <v>280.31257576972399</v>
      </c>
      <c r="G345" s="18">
        <v>284.41529062836503</v>
      </c>
      <c r="H345" s="18">
        <v>288.51800548700697</v>
      </c>
      <c r="I345" s="18">
        <v>292.62072034564801</v>
      </c>
      <c r="J345" s="18">
        <v>296.72343520428899</v>
      </c>
      <c r="K345" s="18">
        <v>300.82615006293003</v>
      </c>
      <c r="L345" s="18">
        <v>304.92886492157101</v>
      </c>
      <c r="M345" s="18">
        <v>309.03157978021301</v>
      </c>
      <c r="N345" s="18">
        <v>313.13429463885399</v>
      </c>
      <c r="O345" s="18">
        <v>317.23700949749502</v>
      </c>
      <c r="P345" s="18">
        <v>321.339724356136</v>
      </c>
      <c r="Q345" s="18">
        <v>296.72343520428899</v>
      </c>
    </row>
    <row r="346" spans="1:17" x14ac:dyDescent="0.3">
      <c r="A346" s="30">
        <f t="shared" si="89"/>
        <v>329</v>
      </c>
      <c r="B346" s="15" t="s">
        <v>200</v>
      </c>
      <c r="C346" s="15" t="s">
        <v>278</v>
      </c>
      <c r="D346" s="18">
        <f>+'B-10 2025'!P346</f>
        <v>17.547568502239702</v>
      </c>
      <c r="E346" s="18">
        <v>17.812224238018</v>
      </c>
      <c r="F346" s="18">
        <v>18.076879973796199</v>
      </c>
      <c r="G346" s="18">
        <v>18.341535709574497</v>
      </c>
      <c r="H346" s="18">
        <v>18.606191445352799</v>
      </c>
      <c r="I346" s="18">
        <v>18.870847181131101</v>
      </c>
      <c r="J346" s="18">
        <v>19.135502916909299</v>
      </c>
      <c r="K346" s="18">
        <v>19.400158652687601</v>
      </c>
      <c r="L346" s="18">
        <v>19.664814388465899</v>
      </c>
      <c r="M346" s="18">
        <v>19.929470124244197</v>
      </c>
      <c r="N346" s="18">
        <v>20.1941258600224</v>
      </c>
      <c r="O346" s="18">
        <v>20.458781595800701</v>
      </c>
      <c r="P346" s="18">
        <v>20.723437331578999</v>
      </c>
      <c r="Q346" s="18">
        <v>19.135502916909338</v>
      </c>
    </row>
    <row r="347" spans="1:17" x14ac:dyDescent="0.3">
      <c r="A347" s="30">
        <f t="shared" si="89"/>
        <v>330</v>
      </c>
      <c r="B347" s="14" t="s">
        <v>794</v>
      </c>
      <c r="C347" s="14"/>
      <c r="D347" s="32">
        <f>SUM(D345:D346)</f>
        <v>289.65471455468173</v>
      </c>
      <c r="E347" s="32">
        <f t="shared" ref="E347:O347" si="92">SUM(E345:E346)</f>
        <v>294.02208514910103</v>
      </c>
      <c r="F347" s="32">
        <f t="shared" si="92"/>
        <v>298.38945574352022</v>
      </c>
      <c r="G347" s="32">
        <f t="shared" si="92"/>
        <v>302.75682633793951</v>
      </c>
      <c r="H347" s="32">
        <f t="shared" si="92"/>
        <v>307.12419693235978</v>
      </c>
      <c r="I347" s="32">
        <f t="shared" si="92"/>
        <v>311.49156752677914</v>
      </c>
      <c r="J347" s="32">
        <f t="shared" si="92"/>
        <v>315.85893812119826</v>
      </c>
      <c r="K347" s="32">
        <f t="shared" si="92"/>
        <v>320.22630871561762</v>
      </c>
      <c r="L347" s="32">
        <f t="shared" si="92"/>
        <v>324.59367931003692</v>
      </c>
      <c r="M347" s="32">
        <f t="shared" si="92"/>
        <v>328.96104990445718</v>
      </c>
      <c r="N347" s="32">
        <f t="shared" si="92"/>
        <v>333.32842049887637</v>
      </c>
      <c r="O347" s="32">
        <f t="shared" si="92"/>
        <v>337.69579109329572</v>
      </c>
      <c r="P347" s="32">
        <f t="shared" ref="P347:Q347" si="93">SUM(P345:P346)</f>
        <v>342.06316168771502</v>
      </c>
      <c r="Q347" s="32">
        <f t="shared" si="93"/>
        <v>315.85893812119832</v>
      </c>
    </row>
    <row r="348" spans="1:17" x14ac:dyDescent="0.3">
      <c r="A348" s="30">
        <f t="shared" si="89"/>
        <v>331</v>
      </c>
      <c r="B348" s="15"/>
      <c r="C348" s="15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</row>
    <row r="349" spans="1:17" x14ac:dyDescent="0.3">
      <c r="A349" s="30">
        <f t="shared" si="89"/>
        <v>332</v>
      </c>
      <c r="B349" s="15" t="s">
        <v>201</v>
      </c>
      <c r="C349" s="15" t="s">
        <v>274</v>
      </c>
      <c r="D349" s="18">
        <f>+'B-10 2025'!P349</f>
        <v>16.1730058679506</v>
      </c>
      <c r="E349" s="18">
        <v>16.343083654653899</v>
      </c>
      <c r="F349" s="18">
        <v>16.513161441357301</v>
      </c>
      <c r="G349" s="18">
        <v>16.6832392280606</v>
      </c>
      <c r="H349" s="18">
        <v>16.853317014764002</v>
      </c>
      <c r="I349" s="18">
        <v>17.023394801467301</v>
      </c>
      <c r="J349" s="18">
        <v>17.193472588170703</v>
      </c>
      <c r="K349" s="18">
        <v>17.363550374874002</v>
      </c>
      <c r="L349" s="18">
        <v>17.533628161577397</v>
      </c>
      <c r="M349" s="18">
        <v>17.703705948280703</v>
      </c>
      <c r="N349" s="18">
        <v>17.873783734984098</v>
      </c>
      <c r="O349" s="18">
        <v>18.043861521687397</v>
      </c>
      <c r="P349" s="18">
        <v>18.213939308390799</v>
      </c>
      <c r="Q349" s="18">
        <v>17.193472588170678</v>
      </c>
    </row>
    <row r="350" spans="1:17" x14ac:dyDescent="0.3">
      <c r="A350" s="30">
        <f t="shared" si="89"/>
        <v>333</v>
      </c>
      <c r="B350" s="15" t="s">
        <v>202</v>
      </c>
      <c r="C350" s="15" t="s">
        <v>277</v>
      </c>
      <c r="D350" s="18">
        <f>+'B-10 2025'!P350</f>
        <v>3962.0484358480098</v>
      </c>
      <c r="E350" s="18">
        <v>4001.88943590795</v>
      </c>
      <c r="F350" s="18">
        <v>4041.7304359678997</v>
      </c>
      <c r="G350" s="18">
        <v>4081.5714360278398</v>
      </c>
      <c r="H350" s="18">
        <v>4121.4124360877804</v>
      </c>
      <c r="I350" s="18">
        <v>4161.2534361477301</v>
      </c>
      <c r="J350" s="18">
        <v>4201.0944362076698</v>
      </c>
      <c r="K350" s="18">
        <v>4240.9354362676095</v>
      </c>
      <c r="L350" s="18">
        <v>4280.7764363275601</v>
      </c>
      <c r="M350" s="18">
        <v>4320.6174363874998</v>
      </c>
      <c r="N350" s="18">
        <v>4360.4584364474395</v>
      </c>
      <c r="O350" s="18">
        <v>4400.2994365073901</v>
      </c>
      <c r="P350" s="18">
        <v>4440.1404365673297</v>
      </c>
      <c r="Q350" s="18">
        <v>4201.0944362076707</v>
      </c>
    </row>
    <row r="351" spans="1:17" x14ac:dyDescent="0.3">
      <c r="A351" s="30">
        <f t="shared" si="89"/>
        <v>334</v>
      </c>
      <c r="B351" s="15" t="s">
        <v>203</v>
      </c>
      <c r="C351" s="15" t="s">
        <v>278</v>
      </c>
      <c r="D351" s="18">
        <f>+'B-10 2025'!P351</f>
        <v>544.32993271701696</v>
      </c>
      <c r="E351" s="18">
        <v>551.505212242266</v>
      </c>
      <c r="F351" s="18">
        <v>558.68049176751401</v>
      </c>
      <c r="G351" s="18">
        <v>565.85577129276203</v>
      </c>
      <c r="H351" s="18">
        <v>573.03105081801004</v>
      </c>
      <c r="I351" s="18">
        <v>580.20633034325795</v>
      </c>
      <c r="J351" s="18">
        <v>587.38160986850596</v>
      </c>
      <c r="K351" s="18">
        <v>594.55688939375398</v>
      </c>
      <c r="L351" s="18">
        <v>601.73216891900211</v>
      </c>
      <c r="M351" s="18">
        <v>608.90744844425092</v>
      </c>
      <c r="N351" s="18">
        <v>616.08272796949893</v>
      </c>
      <c r="O351" s="18">
        <v>623.25800749474706</v>
      </c>
      <c r="P351" s="18">
        <v>630.43328701999508</v>
      </c>
      <c r="Q351" s="18">
        <v>587.38160986850619</v>
      </c>
    </row>
    <row r="352" spans="1:17" x14ac:dyDescent="0.3">
      <c r="A352" s="30">
        <f t="shared" si="89"/>
        <v>335</v>
      </c>
      <c r="B352" s="14" t="s">
        <v>795</v>
      </c>
      <c r="C352" s="14"/>
      <c r="D352" s="32">
        <f>SUM(D349:D351)</f>
        <v>4522.5513744329774</v>
      </c>
      <c r="E352" s="32">
        <f t="shared" ref="E352:O352" si="94">SUM(E349:E351)</f>
        <v>4569.7377318048702</v>
      </c>
      <c r="F352" s="32">
        <f t="shared" si="94"/>
        <v>4616.9240891767713</v>
      </c>
      <c r="G352" s="32">
        <f t="shared" si="94"/>
        <v>4664.1104465486624</v>
      </c>
      <c r="H352" s="32">
        <f t="shared" si="94"/>
        <v>4711.2968039205543</v>
      </c>
      <c r="I352" s="32">
        <f t="shared" si="94"/>
        <v>4758.4831612924554</v>
      </c>
      <c r="J352" s="32">
        <f t="shared" si="94"/>
        <v>4805.6695186643465</v>
      </c>
      <c r="K352" s="32">
        <f t="shared" si="94"/>
        <v>4852.8558760362375</v>
      </c>
      <c r="L352" s="32">
        <f t="shared" si="94"/>
        <v>4900.0422334081395</v>
      </c>
      <c r="M352" s="32">
        <f t="shared" si="94"/>
        <v>4947.2285907800315</v>
      </c>
      <c r="N352" s="32">
        <f t="shared" si="94"/>
        <v>4994.4149481519225</v>
      </c>
      <c r="O352" s="32">
        <f t="shared" si="94"/>
        <v>5041.6013055238245</v>
      </c>
      <c r="P352" s="32">
        <f t="shared" ref="P352:Q352" si="95">SUM(P349:P351)</f>
        <v>5088.7876628957156</v>
      </c>
      <c r="Q352" s="32">
        <f t="shared" si="95"/>
        <v>4805.6695186643483</v>
      </c>
    </row>
    <row r="353" spans="1:17" x14ac:dyDescent="0.3">
      <c r="A353" s="30">
        <f t="shared" si="89"/>
        <v>336</v>
      </c>
      <c r="B353" s="15"/>
      <c r="C353" s="15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</row>
    <row r="354" spans="1:17" x14ac:dyDescent="0.3">
      <c r="A354" s="30">
        <f t="shared" si="89"/>
        <v>337</v>
      </c>
      <c r="B354" s="15" t="s">
        <v>204</v>
      </c>
      <c r="C354" s="15" t="s">
        <v>274</v>
      </c>
      <c r="D354" s="18">
        <f>+'B-10 2025'!P354</f>
        <v>1479.1362779999999</v>
      </c>
      <c r="E354" s="18">
        <v>1515.3700635</v>
      </c>
      <c r="F354" s="18">
        <v>1551.6038489999999</v>
      </c>
      <c r="G354" s="18">
        <v>1587.8376344999999</v>
      </c>
      <c r="H354" s="18">
        <v>1624.07142</v>
      </c>
      <c r="I354" s="18">
        <v>1660.3052054999998</v>
      </c>
      <c r="J354" s="18">
        <v>1696.5389909999999</v>
      </c>
      <c r="K354" s="18">
        <v>1732.7727765</v>
      </c>
      <c r="L354" s="18">
        <v>1769.006562</v>
      </c>
      <c r="M354" s="18">
        <v>1805.2403474999999</v>
      </c>
      <c r="N354" s="18">
        <v>1841.4741329999999</v>
      </c>
      <c r="O354" s="18">
        <v>1877.7079185</v>
      </c>
      <c r="P354" s="18">
        <v>1913.9417039999998</v>
      </c>
      <c r="Q354" s="18">
        <v>1696.5389910000001</v>
      </c>
    </row>
    <row r="355" spans="1:17" x14ac:dyDescent="0.3">
      <c r="A355" s="30">
        <f t="shared" si="89"/>
        <v>338</v>
      </c>
      <c r="B355" s="15" t="s">
        <v>205</v>
      </c>
      <c r="C355" s="15" t="s">
        <v>277</v>
      </c>
      <c r="D355" s="18">
        <f>+'B-10 2025'!P355</f>
        <v>7653.8714819999896</v>
      </c>
      <c r="E355" s="18">
        <v>7841.3648564999903</v>
      </c>
      <c r="F355" s="18">
        <v>8028.8582309999902</v>
      </c>
      <c r="G355" s="18">
        <v>8216.3516054999909</v>
      </c>
      <c r="H355" s="18">
        <v>8403.8449799999889</v>
      </c>
      <c r="I355" s="18">
        <v>8591.3383544999906</v>
      </c>
      <c r="J355" s="18">
        <v>8778.8317289999886</v>
      </c>
      <c r="K355" s="18">
        <v>8966.3251034999903</v>
      </c>
      <c r="L355" s="18">
        <v>9153.8184779999901</v>
      </c>
      <c r="M355" s="18">
        <v>9341.31185249999</v>
      </c>
      <c r="N355" s="18">
        <v>9528.8052269999898</v>
      </c>
      <c r="O355" s="18">
        <v>9716.2986014999897</v>
      </c>
      <c r="P355" s="18">
        <v>9903.7919759999913</v>
      </c>
      <c r="Q355" s="18">
        <v>8778.8317289999904</v>
      </c>
    </row>
    <row r="356" spans="1:17" x14ac:dyDescent="0.3">
      <c r="A356" s="30">
        <f t="shared" si="89"/>
        <v>339</v>
      </c>
      <c r="B356" s="15" t="s">
        <v>206</v>
      </c>
      <c r="C356" s="15" t="s">
        <v>278</v>
      </c>
      <c r="D356" s="18">
        <f>+'B-10 2025'!P356</f>
        <v>3057.28415699999</v>
      </c>
      <c r="E356" s="18">
        <v>3132.1770502499899</v>
      </c>
      <c r="F356" s="18">
        <v>3207.0699434999897</v>
      </c>
      <c r="G356" s="18">
        <v>3281.9628367499899</v>
      </c>
      <c r="H356" s="18">
        <v>3356.8557299999902</v>
      </c>
      <c r="I356" s="18">
        <v>3431.74862324999</v>
      </c>
      <c r="J356" s="18">
        <v>3506.6415164999903</v>
      </c>
      <c r="K356" s="18">
        <v>3581.5344097499897</v>
      </c>
      <c r="L356" s="18">
        <v>3656.4273029999899</v>
      </c>
      <c r="M356" s="18">
        <v>3731.3201962499897</v>
      </c>
      <c r="N356" s="18">
        <v>3806.21308949999</v>
      </c>
      <c r="O356" s="18">
        <v>3881.1059827499903</v>
      </c>
      <c r="P356" s="18">
        <v>3955.9988759999901</v>
      </c>
      <c r="Q356" s="18">
        <v>3506.6415164999903</v>
      </c>
    </row>
    <row r="357" spans="1:17" x14ac:dyDescent="0.3">
      <c r="A357" s="30">
        <f t="shared" si="89"/>
        <v>340</v>
      </c>
      <c r="B357" s="14" t="s">
        <v>796</v>
      </c>
      <c r="C357" s="14"/>
      <c r="D357" s="32">
        <f>SUM(D354:D356)</f>
        <v>12190.29191699998</v>
      </c>
      <c r="E357" s="32">
        <f t="shared" ref="E357:O357" si="96">SUM(E354:E356)</f>
        <v>12488.911970249979</v>
      </c>
      <c r="F357" s="32">
        <f t="shared" si="96"/>
        <v>12787.53202349998</v>
      </c>
      <c r="G357" s="32">
        <f t="shared" si="96"/>
        <v>13086.152076749981</v>
      </c>
      <c r="H357" s="32">
        <f t="shared" si="96"/>
        <v>13384.772129999979</v>
      </c>
      <c r="I357" s="32">
        <f t="shared" si="96"/>
        <v>13683.39218324998</v>
      </c>
      <c r="J357" s="32">
        <f t="shared" si="96"/>
        <v>13982.012236499979</v>
      </c>
      <c r="K357" s="32">
        <f t="shared" si="96"/>
        <v>14280.632289749979</v>
      </c>
      <c r="L357" s="32">
        <f t="shared" si="96"/>
        <v>14579.25234299998</v>
      </c>
      <c r="M357" s="32">
        <f t="shared" si="96"/>
        <v>14877.872396249979</v>
      </c>
      <c r="N357" s="32">
        <f t="shared" si="96"/>
        <v>15176.49244949998</v>
      </c>
      <c r="O357" s="32">
        <f t="shared" si="96"/>
        <v>15475.11250274998</v>
      </c>
      <c r="P357" s="32">
        <f t="shared" ref="P357:Q357" si="97">SUM(P354:P356)</f>
        <v>15773.732555999981</v>
      </c>
      <c r="Q357" s="32">
        <f t="shared" si="97"/>
        <v>13982.012236499981</v>
      </c>
    </row>
    <row r="358" spans="1:17" x14ac:dyDescent="0.3">
      <c r="A358" s="30">
        <f t="shared" si="89"/>
        <v>341</v>
      </c>
      <c r="B358" s="15"/>
      <c r="C358" s="15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</row>
    <row r="359" spans="1:17" x14ac:dyDescent="0.3">
      <c r="A359" s="30">
        <f t="shared" si="89"/>
        <v>342</v>
      </c>
      <c r="B359" s="15" t="s">
        <v>207</v>
      </c>
      <c r="C359" s="15" t="s">
        <v>274</v>
      </c>
      <c r="D359" s="18">
        <f>+'B-10 2025'!P359</f>
        <v>1200.18380399999</v>
      </c>
      <c r="E359" s="18">
        <v>1228.8272429999899</v>
      </c>
      <c r="F359" s="18">
        <v>1257.4706819999901</v>
      </c>
      <c r="G359" s="18">
        <v>1286.1141209999901</v>
      </c>
      <c r="H359" s="18">
        <v>1314.75755999999</v>
      </c>
      <c r="I359" s="18">
        <v>1343.40099899999</v>
      </c>
      <c r="J359" s="18">
        <v>1372.0444379999901</v>
      </c>
      <c r="K359" s="18">
        <v>1400.6878769999901</v>
      </c>
      <c r="L359" s="18">
        <v>1429.33131599999</v>
      </c>
      <c r="M359" s="18">
        <v>1457.9747549999902</v>
      </c>
      <c r="N359" s="18">
        <v>1486.6181939999899</v>
      </c>
      <c r="O359" s="18">
        <v>1515.2616329999898</v>
      </c>
      <c r="P359" s="18">
        <v>1543.90507199999</v>
      </c>
      <c r="Q359" s="18">
        <v>1372.0444379999899</v>
      </c>
    </row>
    <row r="360" spans="1:17" x14ac:dyDescent="0.3">
      <c r="A360" s="30">
        <f t="shared" si="89"/>
        <v>343</v>
      </c>
      <c r="B360" s="15" t="s">
        <v>208</v>
      </c>
      <c r="C360" s="15" t="s">
        <v>277</v>
      </c>
      <c r="D360" s="18">
        <f>+'B-10 2025'!P360</f>
        <v>10102.218793</v>
      </c>
      <c r="E360" s="18">
        <v>10343.316537249999</v>
      </c>
      <c r="F360" s="18">
        <v>10584.414281500001</v>
      </c>
      <c r="G360" s="18">
        <v>10825.51202575</v>
      </c>
      <c r="H360" s="18">
        <v>11066.609769999999</v>
      </c>
      <c r="I360" s="18">
        <v>11307.70751425</v>
      </c>
      <c r="J360" s="18">
        <v>11548.8052585</v>
      </c>
      <c r="K360" s="18">
        <v>11789.903002749999</v>
      </c>
      <c r="L360" s="18">
        <v>12031.000747</v>
      </c>
      <c r="M360" s="18">
        <v>12272.098491250001</v>
      </c>
      <c r="N360" s="18">
        <v>12513.1962355</v>
      </c>
      <c r="O360" s="18">
        <v>12754.29397975</v>
      </c>
      <c r="P360" s="18">
        <v>12995.391723999999</v>
      </c>
      <c r="Q360" s="18">
        <v>11548.805258499999</v>
      </c>
    </row>
    <row r="361" spans="1:17" x14ac:dyDescent="0.3">
      <c r="A361" s="30">
        <f t="shared" si="89"/>
        <v>344</v>
      </c>
      <c r="B361" s="15" t="s">
        <v>209</v>
      </c>
      <c r="C361" s="15" t="s">
        <v>278</v>
      </c>
      <c r="D361" s="18">
        <f>+'B-10 2025'!P361</f>
        <v>1052.29099399999</v>
      </c>
      <c r="E361" s="18">
        <v>1077.4049104999899</v>
      </c>
      <c r="F361" s="18">
        <v>1102.5188269999901</v>
      </c>
      <c r="G361" s="18">
        <v>1127.6327434999901</v>
      </c>
      <c r="H361" s="18">
        <v>1152.74665999999</v>
      </c>
      <c r="I361" s="18">
        <v>1177.86057649999</v>
      </c>
      <c r="J361" s="18">
        <v>1202.9744929999899</v>
      </c>
      <c r="K361" s="18">
        <v>1228.0884094999901</v>
      </c>
      <c r="L361" s="18">
        <v>1253.2023259999901</v>
      </c>
      <c r="M361" s="18">
        <v>1278.3162424999898</v>
      </c>
      <c r="N361" s="18">
        <v>1303.43015899999</v>
      </c>
      <c r="O361" s="18">
        <v>1328.54407549999</v>
      </c>
      <c r="P361" s="18">
        <v>1353.6579919999901</v>
      </c>
      <c r="Q361" s="18">
        <v>1202.9744929999902</v>
      </c>
    </row>
    <row r="362" spans="1:17" x14ac:dyDescent="0.3">
      <c r="A362" s="30">
        <f t="shared" si="89"/>
        <v>345</v>
      </c>
      <c r="B362" s="14" t="s">
        <v>797</v>
      </c>
      <c r="C362" s="14"/>
      <c r="D362" s="32">
        <f>SUM(D359:D361)</f>
        <v>12354.693590999979</v>
      </c>
      <c r="E362" s="32">
        <f t="shared" ref="E362:O362" si="98">SUM(E359:E361)</f>
        <v>12649.54869074998</v>
      </c>
      <c r="F362" s="32">
        <f t="shared" si="98"/>
        <v>12944.403790499982</v>
      </c>
      <c r="G362" s="32">
        <f t="shared" si="98"/>
        <v>13239.258890249979</v>
      </c>
      <c r="H362" s="32">
        <f t="shared" si="98"/>
        <v>13534.11398999998</v>
      </c>
      <c r="I362" s="32">
        <f t="shared" si="98"/>
        <v>13828.96908974998</v>
      </c>
      <c r="J362" s="32">
        <f t="shared" si="98"/>
        <v>14123.824189499981</v>
      </c>
      <c r="K362" s="32">
        <f t="shared" si="98"/>
        <v>14418.67928924998</v>
      </c>
      <c r="L362" s="32">
        <f t="shared" si="98"/>
        <v>14713.53438899998</v>
      </c>
      <c r="M362" s="32">
        <f t="shared" si="98"/>
        <v>15008.389488749981</v>
      </c>
      <c r="N362" s="32">
        <f t="shared" si="98"/>
        <v>15303.24458849998</v>
      </c>
      <c r="O362" s="32">
        <f t="shared" si="98"/>
        <v>15598.099688249978</v>
      </c>
      <c r="P362" s="32">
        <f t="shared" ref="P362:Q362" si="99">SUM(P359:P361)</f>
        <v>15892.954787999979</v>
      </c>
      <c r="Q362" s="32">
        <f t="shared" si="99"/>
        <v>14123.824189499979</v>
      </c>
    </row>
    <row r="363" spans="1:17" x14ac:dyDescent="0.3">
      <c r="A363" s="30">
        <f t="shared" si="89"/>
        <v>346</v>
      </c>
      <c r="B363" s="15"/>
      <c r="C363" s="15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</row>
    <row r="364" spans="1:17" x14ac:dyDescent="0.3">
      <c r="A364" s="30">
        <f t="shared" si="89"/>
        <v>347</v>
      </c>
      <c r="B364" s="14" t="s">
        <v>210</v>
      </c>
      <c r="C364" s="14" t="s">
        <v>277</v>
      </c>
      <c r="D364" s="18">
        <f>+'B-10 2025'!P364</f>
        <v>70807.522221254898</v>
      </c>
      <c r="E364" s="18">
        <v>75224.529234874906</v>
      </c>
      <c r="F364" s="18">
        <v>79641.536248494798</v>
      </c>
      <c r="G364" s="18">
        <v>84058.543262114705</v>
      </c>
      <c r="H364" s="18">
        <v>88475.550275734699</v>
      </c>
      <c r="I364" s="18">
        <v>92892.55728935459</v>
      </c>
      <c r="J364" s="18">
        <v>97309.564302974512</v>
      </c>
      <c r="K364" s="18">
        <v>102681.117149927</v>
      </c>
      <c r="L364" s="18">
        <v>108105.70032095499</v>
      </c>
      <c r="M364" s="18">
        <v>113583.313816056</v>
      </c>
      <c r="N364" s="18">
        <v>119113.957635232</v>
      </c>
      <c r="O364" s="18">
        <v>124697.63177848101</v>
      </c>
      <c r="P364" s="18">
        <v>130334.336245805</v>
      </c>
      <c r="Q364" s="18">
        <v>98994.296906250704</v>
      </c>
    </row>
    <row r="365" spans="1:17" x14ac:dyDescent="0.3">
      <c r="A365" s="30">
        <f t="shared" si="89"/>
        <v>348</v>
      </c>
      <c r="B365" s="14"/>
      <c r="C365" s="14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</row>
    <row r="366" spans="1:17" x14ac:dyDescent="0.3">
      <c r="A366" s="30">
        <f t="shared" si="89"/>
        <v>349</v>
      </c>
      <c r="B366" s="16" t="s">
        <v>798</v>
      </c>
      <c r="C366" s="16"/>
      <c r="D366" s="33">
        <f>SUM(D364,D362,D357,D352,D347,D343,D337,D332,D327,D322,D316,D311,D306,D301,D295,D290,D284)</f>
        <v>264573.55606542446</v>
      </c>
      <c r="E366" s="33">
        <f t="shared" ref="E366:O366" si="100">SUM(E364,E362,E357,E352,E347,E343,E337,E332,E327,E322,E316,E311,E306,E301,E295,E290,E284)</f>
        <v>272327.01513030159</v>
      </c>
      <c r="F366" s="33">
        <f t="shared" si="100"/>
        <v>280080.47327882267</v>
      </c>
      <c r="G366" s="33">
        <f t="shared" si="100"/>
        <v>287833.9305109877</v>
      </c>
      <c r="H366" s="33">
        <f t="shared" si="100"/>
        <v>295577.0618267972</v>
      </c>
      <c r="I366" s="33">
        <f t="shared" si="100"/>
        <v>303330.51722625026</v>
      </c>
      <c r="J366" s="33">
        <f t="shared" si="100"/>
        <v>311083.97170934774</v>
      </c>
      <c r="K366" s="33">
        <f t="shared" si="100"/>
        <v>319791.97110942146</v>
      </c>
      <c r="L366" s="33">
        <f t="shared" si="100"/>
        <v>328552.99991721514</v>
      </c>
      <c r="M366" s="33">
        <f t="shared" si="100"/>
        <v>337367.05813272559</v>
      </c>
      <c r="N366" s="33">
        <f t="shared" si="100"/>
        <v>346234.14575595543</v>
      </c>
      <c r="O366" s="33">
        <f t="shared" si="100"/>
        <v>355154.2627869022</v>
      </c>
      <c r="P366" s="33">
        <f t="shared" ref="P366:Q366" si="101">SUM(P364,P362,P357,P352,P347,P343,P337,P332,P327,P322,P316,P311,P306,P301,P295,P290,P284)</f>
        <v>364127.40922556794</v>
      </c>
      <c r="Q366" s="33">
        <f t="shared" si="101"/>
        <v>312771.87482120917</v>
      </c>
    </row>
    <row r="367" spans="1:17" x14ac:dyDescent="0.3">
      <c r="A367" s="30">
        <f t="shared" si="89"/>
        <v>350</v>
      </c>
      <c r="B367" s="14"/>
      <c r="C367" s="14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</row>
    <row r="368" spans="1:17" x14ac:dyDescent="0.3">
      <c r="A368" s="30">
        <f t="shared" si="89"/>
        <v>351</v>
      </c>
      <c r="B368" s="39" t="s">
        <v>809</v>
      </c>
      <c r="C368" s="39"/>
      <c r="D368" s="36">
        <f>SUM(D366,D278,D155,D124)</f>
        <v>3876812.817410239</v>
      </c>
      <c r="E368" s="36">
        <f t="shared" ref="E368:O368" si="102">SUM(E366,E278,E155,E124)</f>
        <v>3914105.601208529</v>
      </c>
      <c r="F368" s="36">
        <f t="shared" si="102"/>
        <v>3951180.6632494377</v>
      </c>
      <c r="G368" s="36">
        <f t="shared" si="102"/>
        <v>3987358.8745329608</v>
      </c>
      <c r="H368" s="36">
        <f t="shared" si="102"/>
        <v>4023464.2443116386</v>
      </c>
      <c r="I368" s="36">
        <f t="shared" si="102"/>
        <v>4060666.898564701</v>
      </c>
      <c r="J368" s="36">
        <f t="shared" si="102"/>
        <v>4098332.3697863128</v>
      </c>
      <c r="K368" s="36">
        <f t="shared" si="102"/>
        <v>4133659.5416026609</v>
      </c>
      <c r="L368" s="36">
        <f t="shared" si="102"/>
        <v>4171501.8882813212</v>
      </c>
      <c r="M368" s="36">
        <f t="shared" si="102"/>
        <v>4209591.7505153948</v>
      </c>
      <c r="N368" s="36">
        <f t="shared" si="102"/>
        <v>4247733.0230073202</v>
      </c>
      <c r="O368" s="36">
        <f t="shared" si="102"/>
        <v>4285686.9076853655</v>
      </c>
      <c r="P368" s="36">
        <f t="shared" ref="P368:Q368" si="103">SUM(P366,P278,P155,P124)</f>
        <v>4270267.8650425142</v>
      </c>
      <c r="Q368" s="36">
        <f t="shared" si="103"/>
        <v>4094643.2650152599</v>
      </c>
    </row>
    <row r="369" spans="1:17" x14ac:dyDescent="0.3">
      <c r="A369" s="30">
        <f t="shared" si="89"/>
        <v>352</v>
      </c>
      <c r="B369" s="14"/>
      <c r="C369" s="14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</row>
    <row r="370" spans="1:17" x14ac:dyDescent="0.3">
      <c r="A370" s="30">
        <f t="shared" si="89"/>
        <v>353</v>
      </c>
      <c r="B370" s="14" t="s">
        <v>383</v>
      </c>
      <c r="C370" s="14"/>
      <c r="D370" s="18">
        <f>+'B-10 2025'!P370</f>
        <v>22240.1169452711</v>
      </c>
      <c r="E370" s="18">
        <v>22299.721582639799</v>
      </c>
      <c r="F370" s="18">
        <v>22359.326220008399</v>
      </c>
      <c r="G370" s="18">
        <v>22418.930857377101</v>
      </c>
      <c r="H370" s="18">
        <v>22478.535494745702</v>
      </c>
      <c r="I370" s="18">
        <v>22538.1401321144</v>
      </c>
      <c r="J370" s="18">
        <v>22597.744769483001</v>
      </c>
      <c r="K370" s="18">
        <v>22657.349406851601</v>
      </c>
      <c r="L370" s="18">
        <v>22716.9540442203</v>
      </c>
      <c r="M370" s="18">
        <v>22776.5586815889</v>
      </c>
      <c r="N370" s="18">
        <v>22836.163318957602</v>
      </c>
      <c r="O370" s="18">
        <v>22895.767956326203</v>
      </c>
      <c r="P370" s="18">
        <v>22955.372593694898</v>
      </c>
      <c r="Q370" s="18">
        <v>22597.744769483004</v>
      </c>
    </row>
    <row r="371" spans="1:17" x14ac:dyDescent="0.3">
      <c r="A371" s="30">
        <f t="shared" si="89"/>
        <v>354</v>
      </c>
      <c r="B371" s="14" t="s">
        <v>384</v>
      </c>
      <c r="C371" s="14"/>
      <c r="D371" s="18">
        <f>+'B-10 2025'!P371</f>
        <v>617.580490309114</v>
      </c>
      <c r="E371" s="18">
        <v>624.00661503992296</v>
      </c>
      <c r="F371" s="18">
        <v>630.4327397707309</v>
      </c>
      <c r="G371" s="18">
        <v>636.85886450153998</v>
      </c>
      <c r="H371" s="18">
        <v>643.28498923234895</v>
      </c>
      <c r="I371" s="18">
        <v>649.711113963157</v>
      </c>
      <c r="J371" s="18">
        <v>656.13723869396597</v>
      </c>
      <c r="K371" s="18">
        <v>662.56336342477493</v>
      </c>
      <c r="L371" s="18">
        <v>668.98948815558401</v>
      </c>
      <c r="M371" s="18">
        <v>675.41561288639207</v>
      </c>
      <c r="N371" s="18">
        <v>681.84173761720103</v>
      </c>
      <c r="O371" s="18">
        <v>688.26786234801</v>
      </c>
      <c r="P371" s="18">
        <v>694.69398707881896</v>
      </c>
      <c r="Q371" s="18">
        <v>656.1372386939662</v>
      </c>
    </row>
    <row r="372" spans="1:17" x14ac:dyDescent="0.3">
      <c r="A372" s="30">
        <f t="shared" si="89"/>
        <v>355</v>
      </c>
      <c r="B372" s="14" t="s">
        <v>385</v>
      </c>
      <c r="C372" s="14"/>
      <c r="D372" s="18">
        <f>+'B-10 2025'!P372</f>
        <v>-1.2817007547710098E-4</v>
      </c>
      <c r="E372" s="18">
        <v>-1.3173035535146398E-4</v>
      </c>
      <c r="F372" s="18">
        <v>-1.3529063522582798E-4</v>
      </c>
      <c r="G372" s="18">
        <v>-1.3885091510019201E-4</v>
      </c>
      <c r="H372" s="18">
        <v>-1.4241119497455601E-4</v>
      </c>
      <c r="I372" s="18">
        <v>-1.4597147484892001E-4</v>
      </c>
      <c r="J372" s="18">
        <v>-1.4953175472328401E-4</v>
      </c>
      <c r="K372" s="18">
        <v>-1.5309203459764801E-4</v>
      </c>
      <c r="L372" s="18">
        <v>-1.5665231447201201E-4</v>
      </c>
      <c r="M372" s="18">
        <v>-1.6021259434637601E-4</v>
      </c>
      <c r="N372" s="18">
        <v>-1.6377287422074001E-4</v>
      </c>
      <c r="O372" s="18">
        <v>-1.6733315409510401E-4</v>
      </c>
      <c r="P372" s="18">
        <v>-1.7089343396946798E-4</v>
      </c>
      <c r="Q372" s="18">
        <v>-1.4953175472328409E-4</v>
      </c>
    </row>
    <row r="373" spans="1:17" x14ac:dyDescent="0.3">
      <c r="A373" s="30">
        <f t="shared" si="89"/>
        <v>356</v>
      </c>
      <c r="B373" s="14" t="s">
        <v>386</v>
      </c>
      <c r="C373" s="14"/>
      <c r="D373" s="18">
        <f>+'B-10 2025'!P373</f>
        <v>6332.5948042594646</v>
      </c>
      <c r="E373" s="18">
        <v>6454.8282710444482</v>
      </c>
      <c r="F373" s="18">
        <v>6577.061737829431</v>
      </c>
      <c r="G373" s="18">
        <v>6699.2952046144155</v>
      </c>
      <c r="H373" s="18">
        <v>6821.528671399401</v>
      </c>
      <c r="I373" s="18">
        <v>6943.7621381843901</v>
      </c>
      <c r="J373" s="18">
        <v>7065.9956049693692</v>
      </c>
      <c r="K373" s="18">
        <v>7188.2290717543501</v>
      </c>
      <c r="L373" s="18">
        <v>7310.4625385393401</v>
      </c>
      <c r="M373" s="18">
        <v>7432.6960053243301</v>
      </c>
      <c r="N373" s="18">
        <v>7554.9294721093102</v>
      </c>
      <c r="O373" s="18">
        <v>7677.1629388943002</v>
      </c>
      <c r="P373" s="18">
        <v>7799.3964056792802</v>
      </c>
      <c r="Q373" s="18">
        <v>7065.9956049693719</v>
      </c>
    </row>
    <row r="374" spans="1:17" x14ac:dyDescent="0.3">
      <c r="A374" s="30">
        <f t="shared" si="89"/>
        <v>357</v>
      </c>
      <c r="B374" s="14" t="s">
        <v>387</v>
      </c>
      <c r="C374" s="14"/>
      <c r="D374" s="18">
        <f>+'B-10 2025'!P374</f>
        <v>1789.6684552750698</v>
      </c>
      <c r="E374" s="18">
        <v>1799.4600790327102</v>
      </c>
      <c r="F374" s="18">
        <v>1809.25170279035</v>
      </c>
      <c r="G374" s="18">
        <v>1819.0433265479901</v>
      </c>
      <c r="H374" s="18">
        <v>1828.8349503056299</v>
      </c>
      <c r="I374" s="18">
        <v>1838.6265740632798</v>
      </c>
      <c r="J374" s="18">
        <v>1848.4181978209201</v>
      </c>
      <c r="K374" s="18">
        <v>1858.20982157856</v>
      </c>
      <c r="L374" s="18">
        <v>1868.0014453362</v>
      </c>
      <c r="M374" s="18">
        <v>1877.7930690938399</v>
      </c>
      <c r="N374" s="18">
        <v>1887.58469285148</v>
      </c>
      <c r="O374" s="18">
        <v>1897.3763166091201</v>
      </c>
      <c r="P374" s="18">
        <v>1907.1679403667599</v>
      </c>
      <c r="Q374" s="18">
        <v>1848.4181978209162</v>
      </c>
    </row>
    <row r="375" spans="1:17" x14ac:dyDescent="0.3">
      <c r="A375" s="30">
        <f t="shared" si="89"/>
        <v>358</v>
      </c>
      <c r="B375" s="14" t="s">
        <v>388</v>
      </c>
      <c r="C375" s="14"/>
      <c r="D375" s="18">
        <f>+'B-10 2025'!P375</f>
        <v>2868.4094177151601</v>
      </c>
      <c r="E375" s="18">
        <v>2927.8646793183602</v>
      </c>
      <c r="F375" s="18">
        <v>2987.3199409215599</v>
      </c>
      <c r="G375" s="18">
        <v>3046.7752025247596</v>
      </c>
      <c r="H375" s="18">
        <v>3106.2304641279497</v>
      </c>
      <c r="I375" s="18">
        <v>3165.6857257311499</v>
      </c>
      <c r="J375" s="18">
        <v>3225.14098733435</v>
      </c>
      <c r="K375" s="18">
        <v>3284.5962489375502</v>
      </c>
      <c r="L375" s="18">
        <v>3344.0515105407499</v>
      </c>
      <c r="M375" s="18">
        <v>3403.50677214395</v>
      </c>
      <c r="N375" s="18">
        <v>3462.9620337471501</v>
      </c>
      <c r="O375" s="18">
        <v>3522.4172953503498</v>
      </c>
      <c r="P375" s="18">
        <v>3581.87255695354</v>
      </c>
      <c r="Q375" s="18">
        <v>3225.1409873343518</v>
      </c>
    </row>
    <row r="376" spans="1:17" x14ac:dyDescent="0.3">
      <c r="A376" s="30">
        <f t="shared" si="89"/>
        <v>359</v>
      </c>
      <c r="B376" s="14" t="s">
        <v>389</v>
      </c>
      <c r="C376" s="14"/>
      <c r="D376" s="18">
        <f>+'B-10 2025'!P376</f>
        <v>2802.1185702918801</v>
      </c>
      <c r="E376" s="18">
        <v>2859.29103057776</v>
      </c>
      <c r="F376" s="18">
        <v>2916.4634908636499</v>
      </c>
      <c r="G376" s="18">
        <v>2973.6359511495298</v>
      </c>
      <c r="H376" s="18">
        <v>3030.8084114354201</v>
      </c>
      <c r="I376" s="18">
        <v>3087.98087172131</v>
      </c>
      <c r="J376" s="18">
        <v>3145.1533320071903</v>
      </c>
      <c r="K376" s="18">
        <v>3202.3257922930802</v>
      </c>
      <c r="L376" s="18">
        <v>3259.4982525789596</v>
      </c>
      <c r="M376" s="18">
        <v>3316.67071286485</v>
      </c>
      <c r="N376" s="18">
        <v>3373.8431731507403</v>
      </c>
      <c r="O376" s="18">
        <v>3431.0156334366197</v>
      </c>
      <c r="P376" s="18">
        <v>3488.1880937225101</v>
      </c>
      <c r="Q376" s="18">
        <v>3145.1533320071921</v>
      </c>
    </row>
    <row r="377" spans="1:17" x14ac:dyDescent="0.3">
      <c r="A377" s="30">
        <f t="shared" si="89"/>
        <v>360</v>
      </c>
      <c r="B377" s="14" t="s">
        <v>390</v>
      </c>
      <c r="C377" s="14"/>
      <c r="D377" s="18">
        <f>+'B-10 2025'!P377</f>
        <v>3433.9891013824599</v>
      </c>
      <c r="E377" s="18">
        <v>3497.2965764208598</v>
      </c>
      <c r="F377" s="18">
        <v>3560.6040514592596</v>
      </c>
      <c r="G377" s="18">
        <v>3623.9115264976604</v>
      </c>
      <c r="H377" s="18">
        <v>3687.2190015360602</v>
      </c>
      <c r="I377" s="18">
        <v>3750.52647657446</v>
      </c>
      <c r="J377" s="18">
        <v>3813.8339516128599</v>
      </c>
      <c r="K377" s="18">
        <v>3877.1414266512702</v>
      </c>
      <c r="L377" s="18">
        <v>3940.44890168967</v>
      </c>
      <c r="M377" s="18">
        <v>4003.7563767280699</v>
      </c>
      <c r="N377" s="18">
        <v>4067.0638517664697</v>
      </c>
      <c r="O377" s="18">
        <v>4130.3713268048696</v>
      </c>
      <c r="P377" s="18">
        <v>4193.6788018432799</v>
      </c>
      <c r="Q377" s="18">
        <v>3813.8339516128658</v>
      </c>
    </row>
    <row r="378" spans="1:17" x14ac:dyDescent="0.3">
      <c r="A378" s="30">
        <f t="shared" si="89"/>
        <v>361</v>
      </c>
      <c r="B378" s="14" t="s">
        <v>391</v>
      </c>
      <c r="C378" s="14"/>
      <c r="D378" s="18">
        <f>+'B-10 2025'!P378</f>
        <v>83133.606252134909</v>
      </c>
      <c r="E378" s="18">
        <v>83321.872259138618</v>
      </c>
      <c r="F378" s="18">
        <v>83510.138266142443</v>
      </c>
      <c r="G378" s="18">
        <v>83698.404273146152</v>
      </c>
      <c r="H378" s="18">
        <v>83886.670280149963</v>
      </c>
      <c r="I378" s="18">
        <v>84074.936287153687</v>
      </c>
      <c r="J378" s="18">
        <v>84263.202294157396</v>
      </c>
      <c r="K378" s="18">
        <v>84451.468301161221</v>
      </c>
      <c r="L378" s="18">
        <v>84639.734308164931</v>
      </c>
      <c r="M378" s="18">
        <v>84828.000315168756</v>
      </c>
      <c r="N378" s="18">
        <v>85016.26632217248</v>
      </c>
      <c r="O378" s="18">
        <v>85204.532329176174</v>
      </c>
      <c r="P378" s="18">
        <v>85392.798336179985</v>
      </c>
      <c r="Q378" s="18">
        <v>84263.20229415744</v>
      </c>
    </row>
    <row r="379" spans="1:17" x14ac:dyDescent="0.3">
      <c r="A379" s="30">
        <f t="shared" si="89"/>
        <v>362</v>
      </c>
      <c r="B379" s="14" t="s">
        <v>392</v>
      </c>
      <c r="C379" s="14"/>
      <c r="D379" s="18">
        <f>+'B-10 2025'!P379</f>
        <v>38535.489163234801</v>
      </c>
      <c r="E379" s="18">
        <v>38810.523584435796</v>
      </c>
      <c r="F379" s="18">
        <v>39085.558005636696</v>
      </c>
      <c r="G379" s="18">
        <v>39360.592426837698</v>
      </c>
      <c r="H379" s="18">
        <v>39635.626848038599</v>
      </c>
      <c r="I379" s="18">
        <v>39910.661269239594</v>
      </c>
      <c r="J379" s="18">
        <v>40185.695690440603</v>
      </c>
      <c r="K379" s="18">
        <v>40460.730111641496</v>
      </c>
      <c r="L379" s="18">
        <v>40735.764532842499</v>
      </c>
      <c r="M379" s="18">
        <v>41010.798954043501</v>
      </c>
      <c r="N379" s="18">
        <v>41285.833375244401</v>
      </c>
      <c r="O379" s="18">
        <v>41560.867796445396</v>
      </c>
      <c r="P379" s="18">
        <v>41835.902217646399</v>
      </c>
      <c r="Q379" s="18">
        <v>40185.695690440574</v>
      </c>
    </row>
    <row r="380" spans="1:17" x14ac:dyDescent="0.3">
      <c r="A380" s="30">
        <f t="shared" si="89"/>
        <v>363</v>
      </c>
      <c r="B380" s="14" t="s">
        <v>393</v>
      </c>
      <c r="C380" s="14"/>
      <c r="D380" s="18">
        <f>+'B-10 2025'!P380</f>
        <v>12446.406350525049</v>
      </c>
      <c r="E380" s="18">
        <v>12502.303749150789</v>
      </c>
      <c r="F380" s="18">
        <v>12558.201147776421</v>
      </c>
      <c r="G380" s="18">
        <v>12614.098546402149</v>
      </c>
      <c r="H380" s="18">
        <v>12669.99594502788</v>
      </c>
      <c r="I380" s="18">
        <v>12725.893343653521</v>
      </c>
      <c r="J380" s="18">
        <v>12781.79074227925</v>
      </c>
      <c r="K380" s="18">
        <v>12837.68814090498</v>
      </c>
      <c r="L380" s="18">
        <v>12893.58553953061</v>
      </c>
      <c r="M380" s="18">
        <v>12949.48293815635</v>
      </c>
      <c r="N380" s="18">
        <v>13005.380336782078</v>
      </c>
      <c r="O380" s="18">
        <v>13061.27773540771</v>
      </c>
      <c r="P380" s="18">
        <v>13117.175134033439</v>
      </c>
      <c r="Q380" s="18">
        <v>12781.790742279245</v>
      </c>
    </row>
    <row r="381" spans="1:17" x14ac:dyDescent="0.3">
      <c r="A381" s="30">
        <f t="shared" si="89"/>
        <v>364</v>
      </c>
      <c r="B381" s="14" t="s">
        <v>394</v>
      </c>
      <c r="C381" s="14"/>
      <c r="D381" s="18">
        <f>+'B-10 2025'!P381</f>
        <v>2114.6272979104901</v>
      </c>
      <c r="E381" s="18">
        <v>2152.7308339635601</v>
      </c>
      <c r="F381" s="18">
        <v>2190.8343700166297</v>
      </c>
      <c r="G381" s="18">
        <v>2228.9379060697001</v>
      </c>
      <c r="H381" s="18">
        <v>2267.0414421227701</v>
      </c>
      <c r="I381" s="18">
        <v>2305.1449781758397</v>
      </c>
      <c r="J381" s="18">
        <v>2343.2485142289102</v>
      </c>
      <c r="K381" s="18">
        <v>2381.3520502819802</v>
      </c>
      <c r="L381" s="18">
        <v>2419.4555863350502</v>
      </c>
      <c r="M381" s="18">
        <v>2457.5591223881197</v>
      </c>
      <c r="N381" s="18">
        <v>2495.6626584411902</v>
      </c>
      <c r="O381" s="18">
        <v>2533.7661944942602</v>
      </c>
      <c r="P381" s="18">
        <v>2571.8697305473297</v>
      </c>
      <c r="Q381" s="18">
        <v>2343.2485142289097</v>
      </c>
    </row>
    <row r="382" spans="1:17" x14ac:dyDescent="0.3">
      <c r="A382" s="30">
        <f t="shared" si="89"/>
        <v>365</v>
      </c>
      <c r="B382" s="14" t="s">
        <v>395</v>
      </c>
      <c r="C382" s="14"/>
      <c r="D382" s="18">
        <f>+'B-10 2025'!P382</f>
        <v>2868.4094177151601</v>
      </c>
      <c r="E382" s="18">
        <v>2927.8646793183602</v>
      </c>
      <c r="F382" s="18">
        <v>2987.3199409215599</v>
      </c>
      <c r="G382" s="18">
        <v>3046.7752025247596</v>
      </c>
      <c r="H382" s="18">
        <v>3106.2304641279497</v>
      </c>
      <c r="I382" s="18">
        <v>3165.6857257311499</v>
      </c>
      <c r="J382" s="18">
        <v>3225.14098733435</v>
      </c>
      <c r="K382" s="18">
        <v>3284.5962489375502</v>
      </c>
      <c r="L382" s="18">
        <v>3344.0515105407499</v>
      </c>
      <c r="M382" s="18">
        <v>3403.50677214395</v>
      </c>
      <c r="N382" s="18">
        <v>3462.9620337471501</v>
      </c>
      <c r="O382" s="18">
        <v>3522.4172953503498</v>
      </c>
      <c r="P382" s="18">
        <v>3581.87255695354</v>
      </c>
      <c r="Q382" s="18">
        <v>3225.1409873343518</v>
      </c>
    </row>
    <row r="383" spans="1:17" x14ac:dyDescent="0.3">
      <c r="A383" s="30">
        <f t="shared" si="89"/>
        <v>366</v>
      </c>
      <c r="B383" s="14" t="s">
        <v>396</v>
      </c>
      <c r="C383" s="14"/>
      <c r="D383" s="18">
        <f>+'B-10 2025'!P383</f>
        <v>3624.7402927692101</v>
      </c>
      <c r="E383" s="18">
        <v>3687.0200231239101</v>
      </c>
      <c r="F383" s="18">
        <v>3749.29975347861</v>
      </c>
      <c r="G383" s="18">
        <v>3811.5794838333104</v>
      </c>
      <c r="H383" s="18">
        <v>3873.8592141880099</v>
      </c>
      <c r="I383" s="18">
        <v>3936.1389445427103</v>
      </c>
      <c r="J383" s="18">
        <v>3998.4186748974098</v>
      </c>
      <c r="K383" s="18">
        <v>4060.6984052521102</v>
      </c>
      <c r="L383" s="18">
        <v>4122.9781356068097</v>
      </c>
      <c r="M383" s="18">
        <v>4185.2578659615101</v>
      </c>
      <c r="N383" s="18">
        <v>4247.5375963162096</v>
      </c>
      <c r="O383" s="18">
        <v>4309.8173266709191</v>
      </c>
      <c r="P383" s="18">
        <v>4372.0970570256195</v>
      </c>
      <c r="Q383" s="18">
        <v>3998.4186748974116</v>
      </c>
    </row>
    <row r="384" spans="1:17" x14ac:dyDescent="0.3">
      <c r="A384" s="30">
        <f t="shared" si="89"/>
        <v>367</v>
      </c>
      <c r="B384" s="14" t="s">
        <v>397</v>
      </c>
      <c r="C384" s="14"/>
      <c r="D384" s="18">
        <f>+'B-10 2025'!P384</f>
        <v>-68.845072908738103</v>
      </c>
      <c r="E384" s="18">
        <v>-37.527436045091896</v>
      </c>
      <c r="F384" s="18">
        <v>-6.2097991814457698</v>
      </c>
      <c r="G384" s="18">
        <v>25.107837682200302</v>
      </c>
      <c r="H384" s="18">
        <v>56.425474545846498</v>
      </c>
      <c r="I384" s="18">
        <v>87.743111409492698</v>
      </c>
      <c r="J384" s="18">
        <v>119.060748273138</v>
      </c>
      <c r="K384" s="18">
        <v>150.378385136785</v>
      </c>
      <c r="L384" s="18">
        <v>181.69602200043099</v>
      </c>
      <c r="M384" s="18">
        <v>213.013658864077</v>
      </c>
      <c r="N384" s="18">
        <v>244.33129572772299</v>
      </c>
      <c r="O384" s="18">
        <v>275.64893259136903</v>
      </c>
      <c r="P384" s="18">
        <v>306.96656945501502</v>
      </c>
      <c r="Q384" s="18">
        <v>119.06074827313859</v>
      </c>
    </row>
    <row r="385" spans="1:17" x14ac:dyDescent="0.3">
      <c r="A385" s="30">
        <f t="shared" si="89"/>
        <v>368</v>
      </c>
      <c r="B385" s="14" t="s">
        <v>398</v>
      </c>
      <c r="C385" s="14"/>
      <c r="D385" s="18">
        <f>+'B-10 2025'!P385</f>
        <v>1571.6524799684901</v>
      </c>
      <c r="E385" s="18">
        <v>1595.4578266342799</v>
      </c>
      <c r="F385" s="18">
        <v>1619.2631733000701</v>
      </c>
      <c r="G385" s="18">
        <v>1643.0685199658701</v>
      </c>
      <c r="H385" s="18">
        <v>1666.8738666316599</v>
      </c>
      <c r="I385" s="18">
        <v>1690.6792132974499</v>
      </c>
      <c r="J385" s="18">
        <v>1714.4845599632401</v>
      </c>
      <c r="K385" s="18">
        <v>1738.2899066290299</v>
      </c>
      <c r="L385" s="18">
        <v>1762.0952532948199</v>
      </c>
      <c r="M385" s="18">
        <v>1785.90059996062</v>
      </c>
      <c r="N385" s="18">
        <v>1809.70594662641</v>
      </c>
      <c r="O385" s="18">
        <v>1833.5112932922</v>
      </c>
      <c r="P385" s="18">
        <v>1857.31663995799</v>
      </c>
      <c r="Q385" s="18">
        <v>1714.4845599632406</v>
      </c>
    </row>
    <row r="386" spans="1:17" x14ac:dyDescent="0.3">
      <c r="A386" s="30">
        <f t="shared" si="89"/>
        <v>369</v>
      </c>
      <c r="B386" s="14" t="s">
        <v>399</v>
      </c>
      <c r="C386" s="14"/>
      <c r="D386" s="18">
        <f>+'B-10 2025'!P386</f>
        <v>1180.05186358376</v>
      </c>
      <c r="E386" s="18">
        <v>1198.6049709055301</v>
      </c>
      <c r="F386" s="18">
        <v>1217.1580782272999</v>
      </c>
      <c r="G386" s="18">
        <v>1235.7111855490798</v>
      </c>
      <c r="H386" s="18">
        <v>1254.2642928708501</v>
      </c>
      <c r="I386" s="18">
        <v>1272.81740019262</v>
      </c>
      <c r="J386" s="18">
        <v>1291.3705075143898</v>
      </c>
      <c r="K386" s="18">
        <v>1309.9236148361601</v>
      </c>
      <c r="L386" s="18">
        <v>1328.47672215793</v>
      </c>
      <c r="M386" s="18">
        <v>1347.0298294796999</v>
      </c>
      <c r="N386" s="18">
        <v>1365.5829368014699</v>
      </c>
      <c r="O386" s="18">
        <v>1384.13604412325</v>
      </c>
      <c r="P386" s="18">
        <v>1402.6891514450199</v>
      </c>
      <c r="Q386" s="18">
        <v>1291.3705075143891</v>
      </c>
    </row>
    <row r="387" spans="1:17" x14ac:dyDescent="0.3">
      <c r="A387" s="30">
        <f t="shared" si="89"/>
        <v>370</v>
      </c>
      <c r="B387" s="14" t="s">
        <v>400</v>
      </c>
      <c r="C387" s="14"/>
      <c r="D387" s="18">
        <f>+'B-10 2025'!P387</f>
        <v>1155.5747903737299</v>
      </c>
      <c r="E387" s="18">
        <v>1174.6527012174399</v>
      </c>
      <c r="F387" s="18">
        <v>1193.7306120611599</v>
      </c>
      <c r="G387" s="18">
        <v>1212.8085229048702</v>
      </c>
      <c r="H387" s="18">
        <v>1231.88643374859</v>
      </c>
      <c r="I387" s="18">
        <v>1250.9643445923</v>
      </c>
      <c r="J387" s="18">
        <v>1270.04225543602</v>
      </c>
      <c r="K387" s="18">
        <v>1289.12016627973</v>
      </c>
      <c r="L387" s="18">
        <v>1308.19807712345</v>
      </c>
      <c r="M387" s="18">
        <v>1327.2759879671601</v>
      </c>
      <c r="N387" s="18">
        <v>1346.3538988108701</v>
      </c>
      <c r="O387" s="18">
        <v>1365.4318096545899</v>
      </c>
      <c r="P387" s="18">
        <v>1384.5097204982999</v>
      </c>
      <c r="Q387" s="18">
        <v>1270.0422554360161</v>
      </c>
    </row>
    <row r="388" spans="1:17" x14ac:dyDescent="0.3">
      <c r="A388" s="30">
        <f t="shared" si="89"/>
        <v>371</v>
      </c>
      <c r="B388" s="14" t="s">
        <v>401</v>
      </c>
      <c r="C388" s="14"/>
      <c r="D388" s="18">
        <f>+'B-10 2025'!P388</f>
        <v>5135.8692671874505</v>
      </c>
      <c r="E388" s="18">
        <v>5233.8250801648792</v>
      </c>
      <c r="F388" s="18">
        <v>5331.7808931423097</v>
      </c>
      <c r="G388" s="18">
        <v>5429.7367061197401</v>
      </c>
      <c r="H388" s="18">
        <v>5527.6925190971697</v>
      </c>
      <c r="I388" s="18">
        <v>5625.6483320746001</v>
      </c>
      <c r="J388" s="18">
        <v>5723.6041450520297</v>
      </c>
      <c r="K388" s="18">
        <v>5821.5599580294502</v>
      </c>
      <c r="L388" s="18">
        <v>5919.5157710068806</v>
      </c>
      <c r="M388" s="18">
        <v>6017.4715839843102</v>
      </c>
      <c r="N388" s="18">
        <v>6115.4273969617407</v>
      </c>
      <c r="O388" s="18">
        <v>6213.3832099391693</v>
      </c>
      <c r="P388" s="18">
        <v>6311.3390229165998</v>
      </c>
      <c r="Q388" s="18">
        <v>5723.6041450520261</v>
      </c>
    </row>
    <row r="389" spans="1:17" x14ac:dyDescent="0.3">
      <c r="A389" s="30">
        <f t="shared" si="89"/>
        <v>372</v>
      </c>
      <c r="B389" s="14" t="s">
        <v>402</v>
      </c>
      <c r="C389" s="14"/>
      <c r="D389" s="18">
        <f>+'B-10 2025'!P389</f>
        <v>303.47099291370199</v>
      </c>
      <c r="E389" s="18">
        <v>305.01185382797098</v>
      </c>
      <c r="F389" s="18">
        <v>306.55271474224099</v>
      </c>
      <c r="G389" s="18">
        <v>308.09357565651004</v>
      </c>
      <c r="H389" s="18">
        <v>309.63443657078</v>
      </c>
      <c r="I389" s="18">
        <v>311.17529748504899</v>
      </c>
      <c r="J389" s="18">
        <v>312.716158399319</v>
      </c>
      <c r="K389" s="18">
        <v>314.25701931358799</v>
      </c>
      <c r="L389" s="18">
        <v>315.797880227858</v>
      </c>
      <c r="M389" s="18">
        <v>317.33874114212705</v>
      </c>
      <c r="N389" s="18">
        <v>318.879602056397</v>
      </c>
      <c r="O389" s="18">
        <v>320.42046297066599</v>
      </c>
      <c r="P389" s="18">
        <v>321.96132388493601</v>
      </c>
      <c r="Q389" s="18">
        <v>312.71615839931877</v>
      </c>
    </row>
    <row r="390" spans="1:17" x14ac:dyDescent="0.3">
      <c r="A390" s="30">
        <f t="shared" si="89"/>
        <v>373</v>
      </c>
      <c r="B390" s="14" t="s">
        <v>403</v>
      </c>
      <c r="C390" s="14"/>
      <c r="D390" s="18">
        <f>+'B-10 2025'!P390</f>
        <v>5603.5785424985197</v>
      </c>
      <c r="E390" s="18">
        <v>5637.5996131234806</v>
      </c>
      <c r="F390" s="18">
        <v>5671.6206837484397</v>
      </c>
      <c r="G390" s="18">
        <v>5705.6417543733996</v>
      </c>
      <c r="H390" s="18">
        <v>5739.6628249983605</v>
      </c>
      <c r="I390" s="18">
        <v>5773.6838956233196</v>
      </c>
      <c r="J390" s="18">
        <v>5807.7049662482805</v>
      </c>
      <c r="K390" s="18">
        <v>5841.7260368732295</v>
      </c>
      <c r="L390" s="18">
        <v>5875.7471074981904</v>
      </c>
      <c r="M390" s="18">
        <v>5909.7681781231504</v>
      </c>
      <c r="N390" s="18">
        <v>5943.7892487481095</v>
      </c>
      <c r="O390" s="18">
        <v>5977.8103193730703</v>
      </c>
      <c r="P390" s="18">
        <v>6011.8313899980303</v>
      </c>
      <c r="Q390" s="18">
        <v>5807.704966248275</v>
      </c>
    </row>
    <row r="391" spans="1:17" x14ac:dyDescent="0.3">
      <c r="A391" s="30">
        <f t="shared" si="89"/>
        <v>374</v>
      </c>
      <c r="B391" s="14" t="s">
        <v>404</v>
      </c>
      <c r="C391" s="14"/>
      <c r="D391" s="18">
        <f>+'B-10 2025'!P391</f>
        <v>815.36379821573109</v>
      </c>
      <c r="E391" s="18">
        <v>820.27057038838996</v>
      </c>
      <c r="F391" s="18">
        <v>825.17734256104904</v>
      </c>
      <c r="G391" s="18">
        <v>830.08411473370802</v>
      </c>
      <c r="H391" s="18">
        <v>834.9908869063679</v>
      </c>
      <c r="I391" s="18">
        <v>839.89765907902699</v>
      </c>
      <c r="J391" s="18">
        <v>844.80443125168597</v>
      </c>
      <c r="K391" s="18">
        <v>849.71120342434506</v>
      </c>
      <c r="L391" s="18">
        <v>854.61797559700494</v>
      </c>
      <c r="M391" s="18">
        <v>859.52474776966403</v>
      </c>
      <c r="N391" s="18">
        <v>864.43151994232301</v>
      </c>
      <c r="O391" s="18">
        <v>869.33829211498198</v>
      </c>
      <c r="P391" s="18">
        <v>874.24506428764096</v>
      </c>
      <c r="Q391" s="18">
        <v>844.8044312516862</v>
      </c>
    </row>
    <row r="392" spans="1:17" x14ac:dyDescent="0.3">
      <c r="A392" s="30">
        <f t="shared" si="89"/>
        <v>375</v>
      </c>
      <c r="B392" s="14" t="s">
        <v>405</v>
      </c>
      <c r="C392" s="14"/>
      <c r="D392" s="18">
        <f>+'B-10 2025'!P392</f>
        <v>1083.2834456195901</v>
      </c>
      <c r="E392" s="18">
        <v>1085.3529857756901</v>
      </c>
      <c r="F392" s="18">
        <v>1087.42252593179</v>
      </c>
      <c r="G392" s="18">
        <v>1089.49206608789</v>
      </c>
      <c r="H392" s="18">
        <v>1091.5616062439899</v>
      </c>
      <c r="I392" s="18">
        <v>1093.6311464000901</v>
      </c>
      <c r="J392" s="18">
        <v>1095.70068655619</v>
      </c>
      <c r="K392" s="18">
        <v>1097.77022671229</v>
      </c>
      <c r="L392" s="18">
        <v>1099.8397668683899</v>
      </c>
      <c r="M392" s="18">
        <v>1101.9093070244901</v>
      </c>
      <c r="N392" s="18">
        <v>1103.97884718059</v>
      </c>
      <c r="O392" s="18">
        <v>1106.04838733669</v>
      </c>
      <c r="P392" s="18">
        <v>1108.1179274927899</v>
      </c>
      <c r="Q392" s="18">
        <v>1095.70068655619</v>
      </c>
    </row>
    <row r="393" spans="1:17" x14ac:dyDescent="0.3">
      <c r="A393" s="30">
        <f t="shared" si="89"/>
        <v>376</v>
      </c>
      <c r="B393" s="14" t="s">
        <v>406</v>
      </c>
      <c r="C393" s="14"/>
      <c r="D393" s="18">
        <f>+'B-10 2025'!P393</f>
        <v>2711.89179141982</v>
      </c>
      <c r="E393" s="18">
        <v>2763.3887856259298</v>
      </c>
      <c r="F393" s="18">
        <v>2814.88577983203</v>
      </c>
      <c r="G393" s="18">
        <v>2866.3827740381403</v>
      </c>
      <c r="H393" s="18">
        <v>2917.87976824425</v>
      </c>
      <c r="I393" s="18">
        <v>2969.3767624503498</v>
      </c>
      <c r="J393" s="18">
        <v>3020.87375665646</v>
      </c>
      <c r="K393" s="18">
        <v>3072.3707508625598</v>
      </c>
      <c r="L393" s="18">
        <v>3123.8677450686696</v>
      </c>
      <c r="M393" s="18">
        <v>3175.3647392747798</v>
      </c>
      <c r="N393" s="18">
        <v>3226.86173348088</v>
      </c>
      <c r="O393" s="18">
        <v>3278.3587276869903</v>
      </c>
      <c r="P393" s="18">
        <v>3329.85572189309</v>
      </c>
      <c r="Q393" s="18">
        <v>3020.8737566564573</v>
      </c>
    </row>
    <row r="394" spans="1:17" x14ac:dyDescent="0.3">
      <c r="A394" s="30">
        <f t="shared" si="89"/>
        <v>377</v>
      </c>
      <c r="B394" s="14" t="s">
        <v>407</v>
      </c>
      <c r="C394" s="14"/>
      <c r="D394" s="18">
        <f>+'B-10 2025'!P394</f>
        <v>111.4960411898719</v>
      </c>
      <c r="E394" s="18">
        <v>113.76537566736829</v>
      </c>
      <c r="F394" s="18">
        <v>116.0347101448648</v>
      </c>
      <c r="G394" s="18">
        <v>118.30404462236119</v>
      </c>
      <c r="H394" s="18">
        <v>120.5733790998576</v>
      </c>
      <c r="I394" s="18">
        <v>122.84271357735409</v>
      </c>
      <c r="J394" s="18">
        <v>125.1120480548505</v>
      </c>
      <c r="K394" s="18">
        <v>127.38138253234699</v>
      </c>
      <c r="L394" s="18">
        <v>129.65071700984339</v>
      </c>
      <c r="M394" s="18">
        <v>131.92005148733901</v>
      </c>
      <c r="N394" s="18">
        <v>134.18938596483599</v>
      </c>
      <c r="O394" s="18">
        <v>136.45872044233201</v>
      </c>
      <c r="P394" s="18">
        <v>138.72805491982902</v>
      </c>
      <c r="Q394" s="18">
        <v>125.11204805485035</v>
      </c>
    </row>
    <row r="395" spans="1:17" x14ac:dyDescent="0.3">
      <c r="A395" s="30">
        <f t="shared" si="89"/>
        <v>378</v>
      </c>
      <c r="B395" s="14" t="s">
        <v>408</v>
      </c>
      <c r="C395" s="14"/>
      <c r="D395" s="18">
        <f>+'B-10 2025'!P395</f>
        <v>1837.7353641334391</v>
      </c>
      <c r="E395" s="18">
        <v>1874.5252353593692</v>
      </c>
      <c r="F395" s="18">
        <v>1911.3151065852992</v>
      </c>
      <c r="G395" s="18">
        <v>1948.1049778112292</v>
      </c>
      <c r="H395" s="18">
        <v>1984.894849037159</v>
      </c>
      <c r="I395" s="18">
        <v>2021.684720263089</v>
      </c>
      <c r="J395" s="18">
        <v>2058.4745914890191</v>
      </c>
      <c r="K395" s="18">
        <v>2095.2644627149493</v>
      </c>
      <c r="L395" s="18">
        <v>2132.0543339408791</v>
      </c>
      <c r="M395" s="18">
        <v>2168.8442051668089</v>
      </c>
      <c r="N395" s="18">
        <v>2205.6340763927287</v>
      </c>
      <c r="O395" s="18">
        <v>2242.423947618659</v>
      </c>
      <c r="P395" s="18">
        <v>2279.2138188445888</v>
      </c>
      <c r="Q395" s="18">
        <v>2058.4745914890168</v>
      </c>
    </row>
    <row r="396" spans="1:17" x14ac:dyDescent="0.3">
      <c r="A396" s="30">
        <f t="shared" si="89"/>
        <v>379</v>
      </c>
      <c r="B396" s="14" t="s">
        <v>409</v>
      </c>
      <c r="C396" s="14"/>
      <c r="D396" s="18">
        <f>+'B-10 2025'!P396</f>
        <v>141.63030687855601</v>
      </c>
      <c r="E396" s="18">
        <v>144.512537625183</v>
      </c>
      <c r="F396" s="18">
        <v>147.39476837180899</v>
      </c>
      <c r="G396" s="18">
        <v>150.27699911843601</v>
      </c>
      <c r="H396" s="18">
        <v>153.15922986506297</v>
      </c>
      <c r="I396" s="18">
        <v>156.04146061168902</v>
      </c>
      <c r="J396" s="18">
        <v>158.92369135831598</v>
      </c>
      <c r="K396" s="18">
        <v>161.805922104942</v>
      </c>
      <c r="L396" s="18">
        <v>164.68815285156899</v>
      </c>
      <c r="M396" s="18">
        <v>167.57038359819498</v>
      </c>
      <c r="N396" s="18">
        <v>170.45261434482202</v>
      </c>
      <c r="O396" s="18">
        <v>173.33484509144901</v>
      </c>
      <c r="P396" s="18">
        <v>176.217075838075</v>
      </c>
      <c r="Q396" s="18">
        <v>158.92369135831569</v>
      </c>
    </row>
    <row r="397" spans="1:17" x14ac:dyDescent="0.3">
      <c r="A397" s="30">
        <f t="shared" si="89"/>
        <v>380</v>
      </c>
      <c r="B397" s="14" t="s">
        <v>410</v>
      </c>
      <c r="C397" s="14"/>
      <c r="D397" s="18">
        <f>+'B-10 2025'!P397</f>
        <v>-9.2818338764118297E-5</v>
      </c>
      <c r="E397" s="18">
        <v>-9.5396625952010405E-5</v>
      </c>
      <c r="F397" s="18">
        <v>-9.7974913139902594E-5</v>
      </c>
      <c r="G397" s="18">
        <v>-1.00553200327794E-4</v>
      </c>
      <c r="H397" s="18">
        <v>-1.03131487515687E-4</v>
      </c>
      <c r="I397" s="18">
        <v>-1.05709774703579E-4</v>
      </c>
      <c r="J397" s="18">
        <v>-1.08288061891471E-4</v>
      </c>
      <c r="K397" s="18">
        <v>-1.1086634907936301E-4</v>
      </c>
      <c r="L397" s="18">
        <v>-1.13444636267255E-4</v>
      </c>
      <c r="M397" s="18">
        <v>-1.1602292345514701E-4</v>
      </c>
      <c r="N397" s="18">
        <v>-1.1860121064304E-4</v>
      </c>
      <c r="O397" s="18">
        <v>-1.21179497830932E-4</v>
      </c>
      <c r="P397" s="18">
        <v>-1.2375778501882398E-4</v>
      </c>
      <c r="Q397" s="18">
        <v>-1.0828806189147102E-4</v>
      </c>
    </row>
    <row r="398" spans="1:17" x14ac:dyDescent="0.3">
      <c r="A398" s="30">
        <f t="shared" si="89"/>
        <v>381</v>
      </c>
      <c r="B398" s="14" t="s">
        <v>411</v>
      </c>
      <c r="C398" s="14"/>
      <c r="D398" s="18">
        <f>+'B-10 2025'!P398</f>
        <v>2868.4094177151601</v>
      </c>
      <c r="E398" s="18">
        <v>2927.8646793183602</v>
      </c>
      <c r="F398" s="18">
        <v>2987.3199409215599</v>
      </c>
      <c r="G398" s="18">
        <v>3046.7752025247596</v>
      </c>
      <c r="H398" s="18">
        <v>3106.2304641279497</v>
      </c>
      <c r="I398" s="18">
        <v>3165.6857257311499</v>
      </c>
      <c r="J398" s="18">
        <v>3225.14098733435</v>
      </c>
      <c r="K398" s="18">
        <v>3284.5962489375502</v>
      </c>
      <c r="L398" s="18">
        <v>3344.0515105407499</v>
      </c>
      <c r="M398" s="18">
        <v>3403.50677214395</v>
      </c>
      <c r="N398" s="18">
        <v>3462.9620337471501</v>
      </c>
      <c r="O398" s="18">
        <v>3522.4172953503498</v>
      </c>
      <c r="P398" s="18">
        <v>3581.87255695354</v>
      </c>
      <c r="Q398" s="18">
        <v>3225.1409873343518</v>
      </c>
    </row>
    <row r="399" spans="1:17" x14ac:dyDescent="0.3">
      <c r="A399" s="30">
        <f t="shared" si="89"/>
        <v>382</v>
      </c>
      <c r="B399" s="14" t="s">
        <v>412</v>
      </c>
      <c r="C399" s="14"/>
      <c r="D399" s="18">
        <f>+'B-10 2025'!P399</f>
        <v>3092.2243666531203</v>
      </c>
      <c r="E399" s="18">
        <v>3152.97698794904</v>
      </c>
      <c r="F399" s="18">
        <v>3213.7296092449601</v>
      </c>
      <c r="G399" s="18">
        <v>3274.4822305408802</v>
      </c>
      <c r="H399" s="18">
        <v>3335.2348518368003</v>
      </c>
      <c r="I399" s="18">
        <v>3395.9874731327204</v>
      </c>
      <c r="J399" s="18">
        <v>3456.7400944286401</v>
      </c>
      <c r="K399" s="18">
        <v>3517.4927157245602</v>
      </c>
      <c r="L399" s="18">
        <v>3578.2453370204803</v>
      </c>
      <c r="M399" s="18">
        <v>3638.9979583164004</v>
      </c>
      <c r="N399" s="18">
        <v>3699.7505796123196</v>
      </c>
      <c r="O399" s="18">
        <v>3760.5032009082397</v>
      </c>
      <c r="P399" s="18">
        <v>3821.2558222041698</v>
      </c>
      <c r="Q399" s="18">
        <v>3456.7400944286419</v>
      </c>
    </row>
    <row r="400" spans="1:17" x14ac:dyDescent="0.3">
      <c r="A400" s="30">
        <f t="shared" si="89"/>
        <v>383</v>
      </c>
      <c r="B400" s="14" t="s">
        <v>413</v>
      </c>
      <c r="C400" s="14"/>
      <c r="D400" s="18">
        <f>+'B-10 2025'!P400</f>
        <v>1012.359117075</v>
      </c>
      <c r="E400" s="18">
        <v>1025.9132592159799</v>
      </c>
      <c r="F400" s="18">
        <v>1039.4674013569499</v>
      </c>
      <c r="G400" s="18">
        <v>1053.02154349792</v>
      </c>
      <c r="H400" s="18">
        <v>1066.5756856388898</v>
      </c>
      <c r="I400" s="18">
        <v>1080.1298277798601</v>
      </c>
      <c r="J400" s="18">
        <v>1093.6839699208401</v>
      </c>
      <c r="K400" s="18">
        <v>1107.2381120618099</v>
      </c>
      <c r="L400" s="18">
        <v>1120.79225420278</v>
      </c>
      <c r="M400" s="18">
        <v>1134.34639634375</v>
      </c>
      <c r="N400" s="18">
        <v>1147.9005384847301</v>
      </c>
      <c r="O400" s="18">
        <v>1161.4546806256999</v>
      </c>
      <c r="P400" s="18">
        <v>1175.0088227666699</v>
      </c>
      <c r="Q400" s="18">
        <v>1093.6839699208369</v>
      </c>
    </row>
    <row r="401" spans="1:17" x14ac:dyDescent="0.3">
      <c r="A401" s="30">
        <f t="shared" si="89"/>
        <v>384</v>
      </c>
      <c r="B401" s="14" t="s">
        <v>414</v>
      </c>
      <c r="C401" s="14"/>
      <c r="D401" s="18">
        <f>+'B-10 2025'!P401</f>
        <v>464.64586672886702</v>
      </c>
      <c r="E401" s="18">
        <v>474.12852969355703</v>
      </c>
      <c r="F401" s="18">
        <v>483.611192658248</v>
      </c>
      <c r="G401" s="18">
        <v>493.09385562293903</v>
      </c>
      <c r="H401" s="18">
        <v>502.57651858762904</v>
      </c>
      <c r="I401" s="18">
        <v>512.05918155232007</v>
      </c>
      <c r="J401" s="18">
        <v>521.54184451701099</v>
      </c>
      <c r="K401" s="18">
        <v>531.02450748170202</v>
      </c>
      <c r="L401" s="18">
        <v>540.50717044639191</v>
      </c>
      <c r="M401" s="18">
        <v>549.98983341108294</v>
      </c>
      <c r="N401" s="18">
        <v>559.47249637577409</v>
      </c>
      <c r="O401" s="18">
        <v>568.955159340465</v>
      </c>
      <c r="P401" s="18">
        <v>578.43782230515501</v>
      </c>
      <c r="Q401" s="18">
        <v>521.54184451701099</v>
      </c>
    </row>
    <row r="402" spans="1:17" x14ac:dyDescent="0.3">
      <c r="A402" s="30">
        <f t="shared" si="89"/>
        <v>385</v>
      </c>
      <c r="B402" s="14" t="s">
        <v>415</v>
      </c>
      <c r="C402" s="14"/>
      <c r="D402" s="18">
        <f>+'B-10 2025'!P402</f>
        <v>-1072.4598799999999</v>
      </c>
      <c r="E402" s="18">
        <v>-1072.45987666666</v>
      </c>
      <c r="F402" s="18">
        <v>-1072.4598733333301</v>
      </c>
      <c r="G402" s="18">
        <v>-1072.4598700000001</v>
      </c>
      <c r="H402" s="18">
        <v>-1072.45986666666</v>
      </c>
      <c r="I402" s="18">
        <v>-1072.4598633333301</v>
      </c>
      <c r="J402" s="18">
        <v>-1072.4598600000002</v>
      </c>
      <c r="K402" s="18">
        <v>-1072.45985666666</v>
      </c>
      <c r="L402" s="18">
        <v>-1072.4598533333301</v>
      </c>
      <c r="M402" s="18">
        <v>-1072.4598500000002</v>
      </c>
      <c r="N402" s="18">
        <v>-1072.4598466666598</v>
      </c>
      <c r="O402" s="18">
        <v>-1072.4598433333299</v>
      </c>
      <c r="P402" s="18">
        <v>-1072.45984</v>
      </c>
      <c r="Q402" s="18">
        <v>-1072.459859999997</v>
      </c>
    </row>
    <row r="403" spans="1:17" x14ac:dyDescent="0.3">
      <c r="A403" s="30">
        <f t="shared" si="89"/>
        <v>386</v>
      </c>
      <c r="B403" s="14" t="s">
        <v>416</v>
      </c>
      <c r="C403" s="14"/>
      <c r="D403" s="18">
        <f>+'B-10 2025'!P403</f>
        <v>2264.8339851734399</v>
      </c>
      <c r="E403" s="18">
        <v>2306.3035403171402</v>
      </c>
      <c r="F403" s="18">
        <v>2347.7730954608496</v>
      </c>
      <c r="G403" s="18">
        <v>2389.2426506045599</v>
      </c>
      <c r="H403" s="18">
        <v>2430.7122057482602</v>
      </c>
      <c r="I403" s="18">
        <v>2472.1817608919696</v>
      </c>
      <c r="J403" s="18">
        <v>2513.6513160356799</v>
      </c>
      <c r="K403" s="18">
        <v>2555.1208711793802</v>
      </c>
      <c r="L403" s="18">
        <v>2596.59042632309</v>
      </c>
      <c r="M403" s="18">
        <v>2638.0599814667999</v>
      </c>
      <c r="N403" s="18">
        <v>2679.5295366105001</v>
      </c>
      <c r="O403" s="18">
        <v>2720.99909175421</v>
      </c>
      <c r="P403" s="18">
        <v>2762.4686468979198</v>
      </c>
      <c r="Q403" s="18">
        <v>2513.6513160356772</v>
      </c>
    </row>
    <row r="404" spans="1:17" x14ac:dyDescent="0.3">
      <c r="A404" s="30">
        <f t="shared" ref="A404:A468" si="104">+A403+1</f>
        <v>387</v>
      </c>
      <c r="B404" s="14" t="s">
        <v>417</v>
      </c>
      <c r="C404" s="14"/>
      <c r="D404" s="18">
        <f>+'B-10 2025'!P404</f>
        <v>3505.1061590808804</v>
      </c>
      <c r="E404" s="18">
        <v>3568.5846634997897</v>
      </c>
      <c r="F404" s="18">
        <v>3632.06316791871</v>
      </c>
      <c r="G404" s="18">
        <v>3695.5416723376202</v>
      </c>
      <c r="H404" s="18">
        <v>3759.02017675653</v>
      </c>
      <c r="I404" s="18">
        <v>3822.4986811754497</v>
      </c>
      <c r="J404" s="18">
        <v>3885.97718559436</v>
      </c>
      <c r="K404" s="18">
        <v>3949.4556900132698</v>
      </c>
      <c r="L404" s="18">
        <v>4012.93419443219</v>
      </c>
      <c r="M404" s="18">
        <v>4076.4126988511002</v>
      </c>
      <c r="N404" s="18">
        <v>4139.89120327001</v>
      </c>
      <c r="O404" s="18">
        <v>4203.3697076889302</v>
      </c>
      <c r="P404" s="18">
        <v>4266.8482121078396</v>
      </c>
      <c r="Q404" s="18">
        <v>3885.9771855943595</v>
      </c>
    </row>
    <row r="405" spans="1:17" x14ac:dyDescent="0.3">
      <c r="A405" s="30">
        <f t="shared" si="104"/>
        <v>388</v>
      </c>
      <c r="B405" s="14" t="s">
        <v>418</v>
      </c>
      <c r="C405" s="14"/>
      <c r="D405" s="18">
        <f>+'B-10 2025'!P405</f>
        <v>2.0101177044224361</v>
      </c>
      <c r="E405" s="18">
        <v>2.0101209739897294</v>
      </c>
      <c r="F405" s="18">
        <v>2.0101242435570223</v>
      </c>
      <c r="G405" s="18">
        <v>2.0101275131243059</v>
      </c>
      <c r="H405" s="18">
        <v>2.0101307826915988</v>
      </c>
      <c r="I405" s="18">
        <v>2.0101340522588922</v>
      </c>
      <c r="J405" s="18">
        <v>2.0101373218261753</v>
      </c>
      <c r="K405" s="18">
        <v>2.0101405913934682</v>
      </c>
      <c r="L405" s="18">
        <v>2.010143860960762</v>
      </c>
      <c r="M405" s="18">
        <v>2.0101471305280452</v>
      </c>
      <c r="N405" s="18">
        <v>2.0101504000953381</v>
      </c>
      <c r="O405" s="18">
        <v>2.0101536696626314</v>
      </c>
      <c r="P405" s="18">
        <v>2.0101569392299146</v>
      </c>
      <c r="Q405" s="18">
        <v>2.0101373218261784</v>
      </c>
    </row>
    <row r="406" spans="1:17" x14ac:dyDescent="0.3">
      <c r="A406" s="30">
        <f t="shared" si="104"/>
        <v>389</v>
      </c>
      <c r="B406" s="14" t="s">
        <v>419</v>
      </c>
      <c r="C406" s="14"/>
      <c r="D406" s="18">
        <f>+'B-10 2025'!P406</f>
        <v>3075.39436665312</v>
      </c>
      <c r="E406" s="18">
        <v>3136.1469879490396</v>
      </c>
      <c r="F406" s="18">
        <v>3196.8996092449597</v>
      </c>
      <c r="G406" s="18">
        <v>3257.6522305408798</v>
      </c>
      <c r="H406" s="18">
        <v>3318.4048518367999</v>
      </c>
      <c r="I406" s="18">
        <v>3379.15747313272</v>
      </c>
      <c r="J406" s="18">
        <v>3439.9100944286397</v>
      </c>
      <c r="K406" s="18">
        <v>3500.6627157245598</v>
      </c>
      <c r="L406" s="18">
        <v>3561.4153370204799</v>
      </c>
      <c r="M406" s="18">
        <v>3622.1679583164</v>
      </c>
      <c r="N406" s="18">
        <v>3682.9205796123197</v>
      </c>
      <c r="O406" s="18">
        <v>3743.6732009082398</v>
      </c>
      <c r="P406" s="18">
        <v>3804.4258222041699</v>
      </c>
      <c r="Q406" s="18">
        <v>3439.9100944286406</v>
      </c>
    </row>
    <row r="407" spans="1:17" x14ac:dyDescent="0.3">
      <c r="A407" s="30">
        <f t="shared" si="104"/>
        <v>390</v>
      </c>
      <c r="B407" s="14" t="s">
        <v>420</v>
      </c>
      <c r="C407" s="14"/>
      <c r="D407" s="18">
        <f>+'B-10 2025'!P407</f>
        <v>1446.9564175108599</v>
      </c>
      <c r="E407" s="18">
        <v>1470.7463179972701</v>
      </c>
      <c r="F407" s="18">
        <v>1494.5362184836799</v>
      </c>
      <c r="G407" s="18">
        <v>1518.3261189701</v>
      </c>
      <c r="H407" s="18">
        <v>1542.11601945651</v>
      </c>
      <c r="I407" s="18">
        <v>1565.90591994292</v>
      </c>
      <c r="J407" s="18">
        <v>1589.6958204293301</v>
      </c>
      <c r="K407" s="18">
        <v>1613.4857209157499</v>
      </c>
      <c r="L407" s="18">
        <v>1637.2756214021601</v>
      </c>
      <c r="M407" s="18">
        <v>1661.0655218885699</v>
      </c>
      <c r="N407" s="18">
        <v>1684.85542237498</v>
      </c>
      <c r="O407" s="18">
        <v>1708.6453228614</v>
      </c>
      <c r="P407" s="18">
        <v>1732.4352233478101</v>
      </c>
      <c r="Q407" s="18">
        <v>1589.6958204293337</v>
      </c>
    </row>
    <row r="408" spans="1:17" x14ac:dyDescent="0.3">
      <c r="A408" s="30">
        <f t="shared" si="104"/>
        <v>391</v>
      </c>
      <c r="B408" s="14" t="s">
        <v>799</v>
      </c>
      <c r="C408" s="14"/>
      <c r="D408" s="32">
        <f>SUM(D370:D407)</f>
        <v>221049.98988317425</v>
      </c>
      <c r="E408" s="32">
        <f t="shared" ref="E408:O408" si="105">SUM(E370:E407)</f>
        <v>222766.43904659583</v>
      </c>
      <c r="F408" s="32">
        <f t="shared" si="105"/>
        <v>224482.88821001726</v>
      </c>
      <c r="G408" s="32">
        <f t="shared" si="105"/>
        <v>226199.33737343893</v>
      </c>
      <c r="H408" s="32">
        <f t="shared" si="105"/>
        <v>227915.78653686034</v>
      </c>
      <c r="I408" s="32">
        <f t="shared" si="105"/>
        <v>229632.23570028189</v>
      </c>
      <c r="J408" s="32">
        <f t="shared" si="105"/>
        <v>231348.68486370338</v>
      </c>
      <c r="K408" s="32">
        <f t="shared" si="105"/>
        <v>233065.13402712479</v>
      </c>
      <c r="L408" s="32">
        <f t="shared" si="105"/>
        <v>234781.58319054634</v>
      </c>
      <c r="M408" s="32">
        <f t="shared" si="105"/>
        <v>236498.03235396792</v>
      </c>
      <c r="N408" s="32">
        <f t="shared" si="105"/>
        <v>238214.48151738945</v>
      </c>
      <c r="O408" s="32">
        <f t="shared" si="105"/>
        <v>239930.93068081088</v>
      </c>
      <c r="P408" s="32">
        <f t="shared" ref="P408:Q408" si="106">SUM(P370:P407)</f>
        <v>241647.37984423258</v>
      </c>
      <c r="Q408" s="32">
        <f t="shared" si="106"/>
        <v>231348.68486370344</v>
      </c>
    </row>
    <row r="409" spans="1:17" x14ac:dyDescent="0.3">
      <c r="A409" s="30">
        <f t="shared" si="104"/>
        <v>392</v>
      </c>
      <c r="B409" s="14"/>
      <c r="C409" s="14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</row>
    <row r="410" spans="1:17" x14ac:dyDescent="0.3">
      <c r="A410" s="30">
        <f t="shared" si="104"/>
        <v>393</v>
      </c>
      <c r="B410" s="16" t="s">
        <v>800</v>
      </c>
      <c r="C410" s="16"/>
      <c r="D410" s="33">
        <f>D408</f>
        <v>221049.98988317425</v>
      </c>
      <c r="E410" s="33">
        <f t="shared" ref="E410:O410" si="107">E408</f>
        <v>222766.43904659583</v>
      </c>
      <c r="F410" s="33">
        <f t="shared" si="107"/>
        <v>224482.88821001726</v>
      </c>
      <c r="G410" s="33">
        <f t="shared" si="107"/>
        <v>226199.33737343893</v>
      </c>
      <c r="H410" s="33">
        <f t="shared" si="107"/>
        <v>227915.78653686034</v>
      </c>
      <c r="I410" s="33">
        <f t="shared" si="107"/>
        <v>229632.23570028189</v>
      </c>
      <c r="J410" s="33">
        <f t="shared" si="107"/>
        <v>231348.68486370338</v>
      </c>
      <c r="K410" s="33">
        <f t="shared" si="107"/>
        <v>233065.13402712479</v>
      </c>
      <c r="L410" s="33">
        <f t="shared" si="107"/>
        <v>234781.58319054634</v>
      </c>
      <c r="M410" s="33">
        <f t="shared" si="107"/>
        <v>236498.03235396792</v>
      </c>
      <c r="N410" s="33">
        <f t="shared" si="107"/>
        <v>238214.48151738945</v>
      </c>
      <c r="O410" s="33">
        <f t="shared" si="107"/>
        <v>239930.93068081088</v>
      </c>
      <c r="P410" s="33">
        <f t="shared" ref="P410:Q410" si="108">P408</f>
        <v>241647.37984423258</v>
      </c>
      <c r="Q410" s="33">
        <f t="shared" si="108"/>
        <v>231348.68486370344</v>
      </c>
    </row>
    <row r="411" spans="1:17" x14ac:dyDescent="0.3">
      <c r="A411" s="30">
        <f t="shared" si="104"/>
        <v>394</v>
      </c>
      <c r="B411" s="14"/>
      <c r="C411" s="14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</row>
    <row r="412" spans="1:17" x14ac:dyDescent="0.3">
      <c r="A412" s="30">
        <f t="shared" si="104"/>
        <v>395</v>
      </c>
      <c r="B412" s="39" t="s">
        <v>808</v>
      </c>
      <c r="C412" s="39"/>
      <c r="D412" s="36">
        <f>SUM(D410,D368)</f>
        <v>4097862.8072934132</v>
      </c>
      <c r="E412" s="36">
        <f t="shared" ref="E412:O412" si="109">SUM(E410,E368)</f>
        <v>4136872.0402551247</v>
      </c>
      <c r="F412" s="36">
        <f t="shared" si="109"/>
        <v>4175663.5514594549</v>
      </c>
      <c r="G412" s="36">
        <f t="shared" si="109"/>
        <v>4213558.2119063996</v>
      </c>
      <c r="H412" s="36">
        <f t="shared" si="109"/>
        <v>4251380.0308484994</v>
      </c>
      <c r="I412" s="36">
        <f t="shared" si="109"/>
        <v>4290299.1342649832</v>
      </c>
      <c r="J412" s="36">
        <f t="shared" si="109"/>
        <v>4329681.0546500161</v>
      </c>
      <c r="K412" s="36">
        <f t="shared" si="109"/>
        <v>4366724.6756297853</v>
      </c>
      <c r="L412" s="36">
        <f t="shared" si="109"/>
        <v>4406283.4714718675</v>
      </c>
      <c r="M412" s="36">
        <f t="shared" si="109"/>
        <v>4446089.7828693632</v>
      </c>
      <c r="N412" s="36">
        <f t="shared" si="109"/>
        <v>4485947.5045247097</v>
      </c>
      <c r="O412" s="36">
        <f t="shared" si="109"/>
        <v>4525617.838366176</v>
      </c>
      <c r="P412" s="36">
        <f t="shared" ref="P412:Q412" si="110">SUM(P410,P368)</f>
        <v>4511915.2448867466</v>
      </c>
      <c r="Q412" s="36">
        <f t="shared" si="110"/>
        <v>4325991.9498789636</v>
      </c>
    </row>
    <row r="413" spans="1:17" x14ac:dyDescent="0.3">
      <c r="A413" s="30">
        <f t="shared" si="104"/>
        <v>396</v>
      </c>
      <c r="B413" s="14"/>
      <c r="C413" s="14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</row>
    <row r="414" spans="1:17" x14ac:dyDescent="0.3">
      <c r="A414" s="30">
        <f t="shared" si="104"/>
        <v>397</v>
      </c>
      <c r="B414" s="14" t="s">
        <v>271</v>
      </c>
      <c r="C414" s="14" t="s">
        <v>332</v>
      </c>
      <c r="D414" s="18">
        <f>+'B-10 2025'!P414</f>
        <v>-637.6</v>
      </c>
      <c r="E414" s="18">
        <v>-656.2</v>
      </c>
      <c r="F414" s="18">
        <v>-674.8</v>
      </c>
      <c r="G414" s="18">
        <v>-693.4</v>
      </c>
      <c r="H414" s="18">
        <v>-712</v>
      </c>
      <c r="I414" s="18">
        <v>-730.6</v>
      </c>
      <c r="J414" s="18">
        <v>-749.2</v>
      </c>
      <c r="K414" s="18">
        <v>-767.8</v>
      </c>
      <c r="L414" s="18">
        <v>-786.4</v>
      </c>
      <c r="M414" s="18">
        <v>-805</v>
      </c>
      <c r="N414" s="18">
        <v>-823.6</v>
      </c>
      <c r="O414" s="18">
        <v>-842.2</v>
      </c>
      <c r="P414" s="18">
        <v>-860.8</v>
      </c>
      <c r="Q414" s="18">
        <v>-749.2</v>
      </c>
    </row>
    <row r="415" spans="1:17" x14ac:dyDescent="0.3">
      <c r="A415" s="30">
        <f t="shared" si="104"/>
        <v>398</v>
      </c>
      <c r="B415" s="15" t="s">
        <v>211</v>
      </c>
      <c r="C415" s="15" t="s">
        <v>284</v>
      </c>
      <c r="D415" s="18">
        <f>+'B-10 2025'!P415</f>
        <v>26828.370571362881</v>
      </c>
      <c r="E415" s="18">
        <v>26973.198677608507</v>
      </c>
      <c r="F415" s="18">
        <v>27118.762264492507</v>
      </c>
      <c r="G415" s="18">
        <v>27270.102161172337</v>
      </c>
      <c r="H415" s="18">
        <v>27422.48341110639</v>
      </c>
      <c r="I415" s="18">
        <v>27575.971598600972</v>
      </c>
      <c r="J415" s="18">
        <v>27730.548981792923</v>
      </c>
      <c r="K415" s="18">
        <v>27887.11072114405</v>
      </c>
      <c r="L415" s="18">
        <v>28044.77891960007</v>
      </c>
      <c r="M415" s="18">
        <v>28203.566305467728</v>
      </c>
      <c r="N415" s="18">
        <v>28363.682644911671</v>
      </c>
      <c r="O415" s="18">
        <v>28525.133001996051</v>
      </c>
      <c r="P415" s="18">
        <v>28687.616570280352</v>
      </c>
      <c r="Q415" s="18">
        <v>27740.871217656648</v>
      </c>
    </row>
    <row r="416" spans="1:17" x14ac:dyDescent="0.3">
      <c r="A416" s="30">
        <f t="shared" si="104"/>
        <v>399</v>
      </c>
      <c r="B416" s="15" t="s">
        <v>212</v>
      </c>
      <c r="C416" s="15" t="s">
        <v>274</v>
      </c>
      <c r="D416" s="18">
        <f>+'B-10 2025'!P416</f>
        <v>16288.527928367401</v>
      </c>
      <c r="E416" s="18">
        <v>16413.0718727208</v>
      </c>
      <c r="F416" s="18">
        <v>16537.6158170741</v>
      </c>
      <c r="G416" s="18">
        <v>16662.159761427498</v>
      </c>
      <c r="H416" s="18">
        <v>16786.703705780801</v>
      </c>
      <c r="I416" s="18">
        <v>16911.247650134199</v>
      </c>
      <c r="J416" s="18">
        <v>17035.7915944876</v>
      </c>
      <c r="K416" s="18">
        <v>17160.3355388409</v>
      </c>
      <c r="L416" s="18">
        <v>17284.879483194298</v>
      </c>
      <c r="M416" s="18">
        <v>17409.423427547601</v>
      </c>
      <c r="N416" s="18">
        <v>17533.967371901002</v>
      </c>
      <c r="O416" s="18">
        <v>17658.5113162544</v>
      </c>
      <c r="P416" s="18">
        <v>17783.0552606077</v>
      </c>
      <c r="Q416" s="18">
        <v>17035.791594487564</v>
      </c>
    </row>
    <row r="417" spans="1:17" x14ac:dyDescent="0.3">
      <c r="A417" s="30">
        <f t="shared" si="104"/>
        <v>400</v>
      </c>
      <c r="B417" s="14" t="s">
        <v>213</v>
      </c>
      <c r="C417" s="14" t="s">
        <v>285</v>
      </c>
      <c r="D417" s="18">
        <f>+'B-10 2025'!P417</f>
        <v>223291.51355937542</v>
      </c>
      <c r="E417" s="18">
        <v>226487.33246861125</v>
      </c>
      <c r="F417" s="18">
        <v>229683.84456507044</v>
      </c>
      <c r="G417" s="18">
        <v>232881.05010712892</v>
      </c>
      <c r="H417" s="18">
        <v>236096.09962743282</v>
      </c>
      <c r="I417" s="18">
        <v>239311.84425942236</v>
      </c>
      <c r="J417" s="18">
        <v>242528.28424426026</v>
      </c>
      <c r="K417" s="18">
        <v>245759.83648722386</v>
      </c>
      <c r="L417" s="18">
        <v>248992.08335497306</v>
      </c>
      <c r="M417" s="18">
        <v>252225.02509391788</v>
      </c>
      <c r="N417" s="18">
        <v>255485.11629969644</v>
      </c>
      <c r="O417" s="18">
        <v>258745.90287216275</v>
      </c>
      <c r="P417" s="18">
        <v>262007.3850604021</v>
      </c>
      <c r="Q417" s="18">
        <v>242576.56292305209</v>
      </c>
    </row>
    <row r="418" spans="1:17" x14ac:dyDescent="0.3">
      <c r="A418" s="30">
        <f t="shared" si="104"/>
        <v>401</v>
      </c>
      <c r="B418" s="14" t="s">
        <v>214</v>
      </c>
      <c r="C418" s="14" t="s">
        <v>285</v>
      </c>
      <c r="D418" s="18">
        <f>+'B-10 2025'!P418</f>
        <v>-61458.055880264299</v>
      </c>
      <c r="E418" s="18">
        <v>-61564.972358612598</v>
      </c>
      <c r="F418" s="18">
        <v>-61671.920734895801</v>
      </c>
      <c r="G418" s="18">
        <v>-62913.457617491898</v>
      </c>
      <c r="H418" s="18">
        <v>-63020.716013967605</v>
      </c>
      <c r="I418" s="18">
        <v>-63128.005189014097</v>
      </c>
      <c r="J418" s="18">
        <v>-64189.0429247149</v>
      </c>
      <c r="K418" s="18">
        <v>-64296.456649499298</v>
      </c>
      <c r="L418" s="18">
        <v>-64403.901495170197</v>
      </c>
      <c r="M418" s="18">
        <v>-66261.434412881907</v>
      </c>
      <c r="N418" s="18">
        <v>-66369.204192582605</v>
      </c>
      <c r="O418" s="18">
        <v>-66477.005277373493</v>
      </c>
      <c r="P418" s="18">
        <v>-67509.125115386094</v>
      </c>
      <c r="Q418" s="18">
        <v>-64097.176758604226</v>
      </c>
    </row>
    <row r="419" spans="1:17" x14ac:dyDescent="0.3">
      <c r="A419" s="30">
        <f t="shared" si="104"/>
        <v>402</v>
      </c>
      <c r="B419" s="14" t="s">
        <v>215</v>
      </c>
      <c r="C419" s="14" t="s">
        <v>285</v>
      </c>
      <c r="D419" s="18">
        <f>+'B-10 2025'!P419</f>
        <v>12142.7219746957</v>
      </c>
      <c r="E419" s="18">
        <v>12271.704482410798</v>
      </c>
      <c r="F419" s="18">
        <v>12400.6869901259</v>
      </c>
      <c r="G419" s="18">
        <v>12529.669497840998</v>
      </c>
      <c r="H419" s="18">
        <v>12658.652005556201</v>
      </c>
      <c r="I419" s="18">
        <v>12787.6345132713</v>
      </c>
      <c r="J419" s="18">
        <v>12916.617020986399</v>
      </c>
      <c r="K419" s="18">
        <v>13045.599528701501</v>
      </c>
      <c r="L419" s="18">
        <v>13174.582036416597</v>
      </c>
      <c r="M419" s="18">
        <v>13303.564544131699</v>
      </c>
      <c r="N419" s="18">
        <v>13432.547051846899</v>
      </c>
      <c r="O419" s="18">
        <v>13561.529559561999</v>
      </c>
      <c r="P419" s="18">
        <v>13690.512067277099</v>
      </c>
      <c r="Q419" s="18">
        <v>12916.617020986392</v>
      </c>
    </row>
    <row r="420" spans="1:17" x14ac:dyDescent="0.3">
      <c r="A420" s="30">
        <f t="shared" si="104"/>
        <v>403</v>
      </c>
      <c r="B420" s="14" t="s">
        <v>216</v>
      </c>
      <c r="C420" s="14" t="s">
        <v>286</v>
      </c>
      <c r="D420" s="18">
        <f>+'B-10 2025'!P420</f>
        <v>34310.45574686789</v>
      </c>
      <c r="E420" s="18">
        <v>34366.972707400586</v>
      </c>
      <c r="F420" s="18">
        <v>34423.489667933267</v>
      </c>
      <c r="G420" s="18">
        <v>34480.006628465861</v>
      </c>
      <c r="H420" s="18">
        <v>34536.523588998556</v>
      </c>
      <c r="I420" s="18">
        <v>34593.040549531244</v>
      </c>
      <c r="J420" s="18">
        <v>34649.557510063838</v>
      </c>
      <c r="K420" s="18">
        <v>34706.074470596526</v>
      </c>
      <c r="L420" s="18">
        <v>34762.591431129207</v>
      </c>
      <c r="M420" s="18">
        <v>34819.108391661801</v>
      </c>
      <c r="N420" s="18">
        <v>34875.625352194496</v>
      </c>
      <c r="O420" s="18">
        <v>34932.142312727185</v>
      </c>
      <c r="P420" s="18">
        <v>34988.659273259771</v>
      </c>
      <c r="Q420" s="18">
        <v>34649.55751006386</v>
      </c>
    </row>
    <row r="421" spans="1:17" x14ac:dyDescent="0.3">
      <c r="A421" s="30">
        <f t="shared" si="104"/>
        <v>404</v>
      </c>
      <c r="B421" s="14" t="s">
        <v>217</v>
      </c>
      <c r="C421" s="14" t="s">
        <v>287</v>
      </c>
      <c r="D421" s="18">
        <f>+'B-10 2025'!P421</f>
        <v>3.3533378352713097</v>
      </c>
      <c r="E421" s="18">
        <v>3.4251000329457302</v>
      </c>
      <c r="F421" s="18">
        <v>3.4968622306201502</v>
      </c>
      <c r="G421" s="18">
        <v>3.5686244282945698</v>
      </c>
      <c r="H421" s="18">
        <v>3.6403866259689899</v>
      </c>
      <c r="I421" s="18">
        <v>3.7121488236434002</v>
      </c>
      <c r="J421" s="18">
        <v>3.7839110213178202</v>
      </c>
      <c r="K421" s="18">
        <v>3.8556732189922398</v>
      </c>
      <c r="L421" s="18">
        <v>3.9274354166666599</v>
      </c>
      <c r="M421" s="18">
        <v>3.9991976143410803</v>
      </c>
      <c r="N421" s="18">
        <v>4.0709598120155004</v>
      </c>
      <c r="O421" s="18">
        <v>4.14272200968992</v>
      </c>
      <c r="P421" s="18">
        <v>4.2144842073643307</v>
      </c>
      <c r="Q421" s="18">
        <v>3.7839110213178229</v>
      </c>
    </row>
    <row r="422" spans="1:17" x14ac:dyDescent="0.3">
      <c r="A422" s="30">
        <f t="shared" si="104"/>
        <v>405</v>
      </c>
      <c r="B422" s="15" t="s">
        <v>218</v>
      </c>
      <c r="C422" s="15" t="s">
        <v>288</v>
      </c>
      <c r="D422" s="18">
        <f>+'B-10 2025'!P422</f>
        <v>64047.499560094002</v>
      </c>
      <c r="E422" s="18">
        <v>64136.846747096701</v>
      </c>
      <c r="F422" s="18">
        <v>64226.193934099399</v>
      </c>
      <c r="G422" s="18">
        <v>64315.541121102106</v>
      </c>
      <c r="H422" s="18">
        <v>64404.888308104797</v>
      </c>
      <c r="I422" s="18">
        <v>64494.235495107503</v>
      </c>
      <c r="J422" s="18">
        <v>64583.582682110195</v>
      </c>
      <c r="K422" s="18">
        <v>64672.929869112799</v>
      </c>
      <c r="L422" s="18">
        <v>64762.277056115498</v>
      </c>
      <c r="M422" s="18">
        <v>64851.624243118196</v>
      </c>
      <c r="N422" s="18">
        <v>64940.971430120902</v>
      </c>
      <c r="O422" s="18">
        <v>65030.318617123594</v>
      </c>
      <c r="P422" s="18">
        <v>65119.6658041263</v>
      </c>
      <c r="Q422" s="18">
        <v>64583.582682110151</v>
      </c>
    </row>
    <row r="423" spans="1:17" x14ac:dyDescent="0.3">
      <c r="A423" s="30">
        <f t="shared" si="104"/>
        <v>406</v>
      </c>
      <c r="B423" s="15" t="s">
        <v>219</v>
      </c>
      <c r="C423" s="15" t="s">
        <v>289</v>
      </c>
      <c r="D423" s="18">
        <f>+'B-10 2025'!P423</f>
        <v>441939.70762042637</v>
      </c>
      <c r="E423" s="18">
        <v>445271.76634800277</v>
      </c>
      <c r="F423" s="18">
        <v>449862.51288284612</v>
      </c>
      <c r="G423" s="18">
        <v>452581.29236817209</v>
      </c>
      <c r="H423" s="18">
        <v>457974.47024448618</v>
      </c>
      <c r="I423" s="18">
        <v>460004.05559645832</v>
      </c>
      <c r="J423" s="18">
        <v>463340.2714840835</v>
      </c>
      <c r="K423" s="18">
        <v>459912.42742373975</v>
      </c>
      <c r="L423" s="18">
        <v>464174.36428762769</v>
      </c>
      <c r="M423" s="18">
        <v>467803.41087547131</v>
      </c>
      <c r="N423" s="18">
        <v>473155.5760453064</v>
      </c>
      <c r="O423" s="18">
        <v>478556.67717434349</v>
      </c>
      <c r="P423" s="18">
        <v>482685.36493689998</v>
      </c>
      <c r="Q423" s="18">
        <v>461327.83825291262</v>
      </c>
    </row>
    <row r="424" spans="1:17" x14ac:dyDescent="0.3">
      <c r="A424" s="30">
        <f t="shared" si="104"/>
        <v>407</v>
      </c>
      <c r="B424" s="15" t="s">
        <v>220</v>
      </c>
      <c r="C424" s="15" t="s">
        <v>290</v>
      </c>
      <c r="D424" s="18">
        <f>+'B-10 2025'!P424</f>
        <v>130686.07766247781</v>
      </c>
      <c r="E424" s="18">
        <v>130917.55736255059</v>
      </c>
      <c r="F424" s="18">
        <v>131727.87910294157</v>
      </c>
      <c r="G424" s="18">
        <v>131652.97511058769</v>
      </c>
      <c r="H424" s="18">
        <v>132819.12062128558</v>
      </c>
      <c r="I424" s="18">
        <v>132405.663983912</v>
      </c>
      <c r="J424" s="18">
        <v>132588.40617141608</v>
      </c>
      <c r="K424" s="18">
        <v>129395.50046115194</v>
      </c>
      <c r="L424" s="18">
        <v>129951.0165752835</v>
      </c>
      <c r="M424" s="18">
        <v>130201.50744998307</v>
      </c>
      <c r="N424" s="18">
        <v>131245.91279575342</v>
      </c>
      <c r="O424" s="18">
        <v>132306.36148345104</v>
      </c>
      <c r="P424" s="18">
        <v>132765.10566151777</v>
      </c>
      <c r="Q424" s="18">
        <v>131435.62188017785</v>
      </c>
    </row>
    <row r="425" spans="1:17" x14ac:dyDescent="0.3">
      <c r="A425" s="30">
        <f t="shared" si="104"/>
        <v>408</v>
      </c>
      <c r="B425" s="15" t="s">
        <v>221</v>
      </c>
      <c r="C425" s="15" t="s">
        <v>290</v>
      </c>
      <c r="D425" s="18">
        <f>+'B-10 2025'!P425</f>
        <v>1.1250712019116899E-3</v>
      </c>
      <c r="E425" s="18">
        <v>1.15632314101393E-3</v>
      </c>
      <c r="F425" s="18">
        <v>1.18757508011617E-3</v>
      </c>
      <c r="G425" s="18">
        <v>1.2188270192184101E-3</v>
      </c>
      <c r="H425" s="18">
        <v>1.25007895832065E-3</v>
      </c>
      <c r="I425" s="18">
        <v>1.2813308974228901E-3</v>
      </c>
      <c r="J425" s="18">
        <v>1.3125828365251301E-3</v>
      </c>
      <c r="K425" s="18">
        <v>1.3438347756273702E-3</v>
      </c>
      <c r="L425" s="18">
        <v>1.3750867147296099E-3</v>
      </c>
      <c r="M425" s="18">
        <v>1.40633865383184E-3</v>
      </c>
      <c r="N425" s="18">
        <v>1.43759059293408E-3</v>
      </c>
      <c r="O425" s="18">
        <v>1.4688425320363201E-3</v>
      </c>
      <c r="P425" s="18">
        <v>1.50009447113856E-3</v>
      </c>
      <c r="Q425" s="18">
        <v>1.3125828365251268E-3</v>
      </c>
    </row>
    <row r="426" spans="1:17" x14ac:dyDescent="0.3">
      <c r="A426" s="30">
        <f t="shared" si="104"/>
        <v>409</v>
      </c>
      <c r="B426" s="15" t="s">
        <v>222</v>
      </c>
      <c r="C426" s="15" t="s">
        <v>291</v>
      </c>
      <c r="D426" s="18">
        <f>+'B-10 2025'!P426</f>
        <v>9578.8895302544406</v>
      </c>
      <c r="E426" s="18">
        <v>9595.1693720887597</v>
      </c>
      <c r="F426" s="18">
        <v>9611.4266368372791</v>
      </c>
      <c r="G426" s="18">
        <v>9627.6613245000099</v>
      </c>
      <c r="H426" s="18">
        <v>9643.87343507693</v>
      </c>
      <c r="I426" s="18">
        <v>9660.0629685680487</v>
      </c>
      <c r="J426" s="18">
        <v>9676.2299249733805</v>
      </c>
      <c r="K426" s="18">
        <v>9692.3743042929091</v>
      </c>
      <c r="L426" s="18">
        <v>9708.4961065266398</v>
      </c>
      <c r="M426" s="18">
        <v>9724.5953316745617</v>
      </c>
      <c r="N426" s="18">
        <v>9740.6719797366895</v>
      </c>
      <c r="O426" s="18">
        <v>9756.7260507130304</v>
      </c>
      <c r="P426" s="18">
        <v>9772.7575446035607</v>
      </c>
      <c r="Q426" s="18">
        <v>9676.0718853727867</v>
      </c>
    </row>
    <row r="427" spans="1:17" x14ac:dyDescent="0.3">
      <c r="A427" s="30">
        <f t="shared" si="104"/>
        <v>410</v>
      </c>
      <c r="B427" s="15" t="s">
        <v>223</v>
      </c>
      <c r="C427" s="15" t="s">
        <v>292</v>
      </c>
      <c r="D427" s="18">
        <f>+'B-10 2025'!P427</f>
        <v>30231.256830074399</v>
      </c>
      <c r="E427" s="18">
        <v>30377.0473931099</v>
      </c>
      <c r="F427" s="18">
        <v>30522.837956145398</v>
      </c>
      <c r="G427" s="18">
        <v>30668.628519180802</v>
      </c>
      <c r="H427" s="18">
        <v>30814.4190822163</v>
      </c>
      <c r="I427" s="18">
        <v>30960.2096452517</v>
      </c>
      <c r="J427" s="18">
        <v>31106.000208287202</v>
      </c>
      <c r="K427" s="18">
        <v>31251.7907713227</v>
      </c>
      <c r="L427" s="18">
        <v>31397.581334358099</v>
      </c>
      <c r="M427" s="18">
        <v>31543.371897393597</v>
      </c>
      <c r="N427" s="18">
        <v>31689.162460429001</v>
      </c>
      <c r="O427" s="18">
        <v>31834.953023464503</v>
      </c>
      <c r="P427" s="18">
        <v>31980.743586499899</v>
      </c>
      <c r="Q427" s="18">
        <v>31106.000208287191</v>
      </c>
    </row>
    <row r="428" spans="1:17" x14ac:dyDescent="0.3">
      <c r="A428" s="30">
        <f t="shared" si="104"/>
        <v>411</v>
      </c>
      <c r="B428" s="15" t="s">
        <v>224</v>
      </c>
      <c r="C428" s="15" t="s">
        <v>293</v>
      </c>
      <c r="D428" s="18">
        <f>+'B-10 2025'!P428</f>
        <v>4229.6616628885049</v>
      </c>
      <c r="E428" s="18">
        <v>4268.3237094638853</v>
      </c>
      <c r="F428" s="18">
        <v>4306.9857560392757</v>
      </c>
      <c r="G428" s="18">
        <v>4345.6478026146551</v>
      </c>
      <c r="H428" s="18">
        <v>4384.3098491900464</v>
      </c>
      <c r="I428" s="18">
        <v>4422.9718957654277</v>
      </c>
      <c r="J428" s="18">
        <v>4461.6339423408172</v>
      </c>
      <c r="K428" s="18">
        <v>4500.2959889161975</v>
      </c>
      <c r="L428" s="18">
        <v>4538.9580354915888</v>
      </c>
      <c r="M428" s="18">
        <v>4577.6200820669683</v>
      </c>
      <c r="N428" s="18">
        <v>4616.2821286423587</v>
      </c>
      <c r="O428" s="18">
        <v>4654.944175217739</v>
      </c>
      <c r="P428" s="18">
        <v>4693.6062217931303</v>
      </c>
      <c r="Q428" s="18">
        <v>4461.6339423408144</v>
      </c>
    </row>
    <row r="429" spans="1:17" x14ac:dyDescent="0.3">
      <c r="A429" s="30">
        <f t="shared" si="104"/>
        <v>412</v>
      </c>
      <c r="B429" s="39" t="s">
        <v>807</v>
      </c>
      <c r="C429" s="39"/>
      <c r="D429" s="36">
        <f>SUM(D414:D428)</f>
        <v>931482.38122952706</v>
      </c>
      <c r="E429" s="36">
        <f t="shared" ref="E429:O429" si="111">SUM(E414:E428)</f>
        <v>938861.24503880809</v>
      </c>
      <c r="F429" s="36">
        <f t="shared" si="111"/>
        <v>948079.01288851514</v>
      </c>
      <c r="G429" s="36">
        <f t="shared" si="111"/>
        <v>953411.44662795635</v>
      </c>
      <c r="H429" s="36">
        <f t="shared" si="111"/>
        <v>963812.46950197197</v>
      </c>
      <c r="I429" s="36">
        <f t="shared" si="111"/>
        <v>969272.04639716353</v>
      </c>
      <c r="J429" s="36">
        <f t="shared" si="111"/>
        <v>975682.4660636913</v>
      </c>
      <c r="K429" s="36">
        <f t="shared" si="111"/>
        <v>972923.87593259767</v>
      </c>
      <c r="L429" s="36">
        <f t="shared" si="111"/>
        <v>981605.23593604937</v>
      </c>
      <c r="M429" s="36">
        <f t="shared" si="111"/>
        <v>987600.38383350545</v>
      </c>
      <c r="N429" s="36">
        <f t="shared" si="111"/>
        <v>997890.7837653592</v>
      </c>
      <c r="O429" s="36">
        <f t="shared" si="111"/>
        <v>1008248.1385004945</v>
      </c>
      <c r="P429" s="36">
        <f t="shared" ref="P429:Q429" si="112">SUM(P414:P428)</f>
        <v>1015808.7628561832</v>
      </c>
      <c r="Q429" s="36">
        <f t="shared" si="112"/>
        <v>972667.55758244789</v>
      </c>
    </row>
    <row r="430" spans="1:17" x14ac:dyDescent="0.3">
      <c r="A430" s="30">
        <f t="shared" si="104"/>
        <v>413</v>
      </c>
      <c r="B430" s="15"/>
      <c r="C430" s="15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</row>
    <row r="431" spans="1:17" x14ac:dyDescent="0.3">
      <c r="A431" s="30">
        <f t="shared" si="104"/>
        <v>414</v>
      </c>
      <c r="B431" s="14" t="s">
        <v>272</v>
      </c>
      <c r="C431" s="14" t="s">
        <v>294</v>
      </c>
      <c r="D431" s="18">
        <f>+'B-10 2025'!P431</f>
        <v>-553.26</v>
      </c>
      <c r="E431" s="18">
        <v>-562.41999999999996</v>
      </c>
      <c r="F431" s="18">
        <v>-571.58000000000004</v>
      </c>
      <c r="G431" s="18">
        <v>-580.74</v>
      </c>
      <c r="H431" s="18">
        <v>-589.9</v>
      </c>
      <c r="I431" s="18">
        <v>-599.05999999999995</v>
      </c>
      <c r="J431" s="18">
        <v>-608.22</v>
      </c>
      <c r="K431" s="18">
        <v>-617.38</v>
      </c>
      <c r="L431" s="18">
        <v>-626.54</v>
      </c>
      <c r="M431" s="18">
        <v>-635.70000000000005</v>
      </c>
      <c r="N431" s="18">
        <v>-644.86</v>
      </c>
      <c r="O431" s="18">
        <v>-654.02</v>
      </c>
      <c r="P431" s="18">
        <v>-663.18</v>
      </c>
      <c r="Q431" s="18">
        <v>-608.22</v>
      </c>
    </row>
    <row r="432" spans="1:17" x14ac:dyDescent="0.3">
      <c r="A432" s="30">
        <f t="shared" si="104"/>
        <v>415</v>
      </c>
      <c r="B432" s="15" t="s">
        <v>225</v>
      </c>
      <c r="C432" s="15" t="s">
        <v>294</v>
      </c>
      <c r="D432" s="18">
        <f>+'B-10 2025'!P432</f>
        <v>7735.9205942799626</v>
      </c>
      <c r="E432" s="18">
        <v>7854.9126468997538</v>
      </c>
      <c r="F432" s="18">
        <v>7973.9046995195395</v>
      </c>
      <c r="G432" s="18">
        <v>8092.8967521393297</v>
      </c>
      <c r="H432" s="18">
        <v>8211.888804759119</v>
      </c>
      <c r="I432" s="18">
        <v>8330.8808573789102</v>
      </c>
      <c r="J432" s="18">
        <v>8449.8729099986995</v>
      </c>
      <c r="K432" s="18">
        <v>8568.8649626184997</v>
      </c>
      <c r="L432" s="18">
        <v>8687.8570152382999</v>
      </c>
      <c r="M432" s="18">
        <v>8806.8490678580802</v>
      </c>
      <c r="N432" s="18">
        <v>8925.8411204778786</v>
      </c>
      <c r="O432" s="18">
        <v>9044.8331730976788</v>
      </c>
      <c r="P432" s="18">
        <v>9163.8252257174699</v>
      </c>
      <c r="Q432" s="18">
        <v>8449.8729099987086</v>
      </c>
    </row>
    <row r="433" spans="1:17" x14ac:dyDescent="0.3">
      <c r="A433" s="30">
        <f t="shared" si="104"/>
        <v>416</v>
      </c>
      <c r="B433" s="15" t="s">
        <v>226</v>
      </c>
      <c r="C433" s="15" t="s">
        <v>274</v>
      </c>
      <c r="D433" s="18">
        <f>+'B-10 2025'!P433</f>
        <v>1839.9653700318199</v>
      </c>
      <c r="E433" s="18">
        <v>1712.8463333698098</v>
      </c>
      <c r="F433" s="18">
        <v>1585.5444693008601</v>
      </c>
      <c r="G433" s="18">
        <v>1458.0597778249801</v>
      </c>
      <c r="H433" s="18">
        <v>1330.39225894216</v>
      </c>
      <c r="I433" s="18">
        <v>1202.54191265241</v>
      </c>
      <c r="J433" s="18">
        <v>1074.50873895572</v>
      </c>
      <c r="K433" s="18">
        <v>946.29273785210603</v>
      </c>
      <c r="L433" s="18">
        <v>817.89390934154994</v>
      </c>
      <c r="M433" s="18">
        <v>689.31225342405901</v>
      </c>
      <c r="N433" s="18">
        <v>560.54777009963391</v>
      </c>
      <c r="O433" s="18">
        <v>431.60045936827402</v>
      </c>
      <c r="P433" s="18">
        <v>302.47032122997899</v>
      </c>
      <c r="Q433" s="18">
        <v>1073.2289471071815</v>
      </c>
    </row>
    <row r="434" spans="1:17" x14ac:dyDescent="0.3">
      <c r="A434" s="30">
        <f t="shared" si="104"/>
        <v>417</v>
      </c>
      <c r="B434" s="15" t="s">
        <v>227</v>
      </c>
      <c r="C434" s="15" t="s">
        <v>285</v>
      </c>
      <c r="D434" s="18">
        <f>+'B-10 2025'!P434</f>
        <v>95538.604394974143</v>
      </c>
      <c r="E434" s="18">
        <v>96375.222084429799</v>
      </c>
      <c r="F434" s="18">
        <v>97171.095706345499</v>
      </c>
      <c r="G434" s="18">
        <v>96613.733452793458</v>
      </c>
      <c r="H434" s="18">
        <v>97394.012374215803</v>
      </c>
      <c r="I434" s="18">
        <v>98154.273800713898</v>
      </c>
      <c r="J434" s="18">
        <v>96094.287554869778</v>
      </c>
      <c r="K434" s="18">
        <v>96940.190286680299</v>
      </c>
      <c r="L434" s="18">
        <v>97818.007404827469</v>
      </c>
      <c r="M434" s="18">
        <v>96636.323185940928</v>
      </c>
      <c r="N434" s="18">
        <v>97603.039180330932</v>
      </c>
      <c r="O434" s="18">
        <v>98605.557418908735</v>
      </c>
      <c r="P434" s="18">
        <v>95693.25217857695</v>
      </c>
      <c r="Q434" s="18">
        <v>96972.123001815984</v>
      </c>
    </row>
    <row r="435" spans="1:17" x14ac:dyDescent="0.3">
      <c r="A435" s="30">
        <f t="shared" si="104"/>
        <v>418</v>
      </c>
      <c r="B435" s="15" t="s">
        <v>228</v>
      </c>
      <c r="C435" s="15" t="s">
        <v>295</v>
      </c>
      <c r="D435" s="18">
        <f>+'B-10 2025'!P435</f>
        <v>7400.2406309999997</v>
      </c>
      <c r="E435" s="18">
        <v>7884.6836309999999</v>
      </c>
      <c r="F435" s="18">
        <v>8369.1266309999992</v>
      </c>
      <c r="G435" s="18">
        <v>8853.5696309999985</v>
      </c>
      <c r="H435" s="18">
        <v>9338.0126309999996</v>
      </c>
      <c r="I435" s="18">
        <v>9822.4556310000098</v>
      </c>
      <c r="J435" s="18">
        <v>10306.898631</v>
      </c>
      <c r="K435" s="18">
        <v>10791.341630999999</v>
      </c>
      <c r="L435" s="18">
        <v>11275.784630999999</v>
      </c>
      <c r="M435" s="18">
        <v>11760.227631</v>
      </c>
      <c r="N435" s="18">
        <v>12244.670630999999</v>
      </c>
      <c r="O435" s="18">
        <v>12729.113630999998</v>
      </c>
      <c r="P435" s="18">
        <v>13213.556630999999</v>
      </c>
      <c r="Q435" s="18">
        <v>10306.898631</v>
      </c>
    </row>
    <row r="436" spans="1:17" x14ac:dyDescent="0.3">
      <c r="A436" s="30">
        <f t="shared" si="104"/>
        <v>419</v>
      </c>
      <c r="B436" s="14" t="s">
        <v>229</v>
      </c>
      <c r="C436" s="14" t="s">
        <v>296</v>
      </c>
      <c r="D436" s="18">
        <f>+'B-10 2025'!P436</f>
        <v>461677.79961757374</v>
      </c>
      <c r="E436" s="18">
        <v>465748.12810135353</v>
      </c>
      <c r="F436" s="18">
        <v>469842.43400623463</v>
      </c>
      <c r="G436" s="18">
        <v>473574.12797826075</v>
      </c>
      <c r="H436" s="18">
        <v>477466.18721180916</v>
      </c>
      <c r="I436" s="18">
        <v>481387.17824956618</v>
      </c>
      <c r="J436" s="18">
        <v>484243.91314429732</v>
      </c>
      <c r="K436" s="18">
        <v>488263.92070446006</v>
      </c>
      <c r="L436" s="18">
        <v>492305.60859434126</v>
      </c>
      <c r="M436" s="18">
        <v>496256.40232574224</v>
      </c>
      <c r="N436" s="18">
        <v>500324.13567358977</v>
      </c>
      <c r="O436" s="18">
        <v>504625.37865456619</v>
      </c>
      <c r="P436" s="18">
        <v>499823.3685899002</v>
      </c>
      <c r="Q436" s="18">
        <v>484272.19868089969</v>
      </c>
    </row>
    <row r="437" spans="1:17" x14ac:dyDescent="0.3">
      <c r="A437" s="30">
        <f t="shared" si="104"/>
        <v>420</v>
      </c>
      <c r="B437" s="14" t="s">
        <v>230</v>
      </c>
      <c r="C437" s="14" t="s">
        <v>290</v>
      </c>
      <c r="D437" s="18">
        <f>+'B-10 2025'!P437</f>
        <v>207994.1749269421</v>
      </c>
      <c r="E437" s="18">
        <v>210692.44681873338</v>
      </c>
      <c r="F437" s="18">
        <v>213358.88942663951</v>
      </c>
      <c r="G437" s="18">
        <v>215605.75599483156</v>
      </c>
      <c r="H437" s="18">
        <v>218010.04890091059</v>
      </c>
      <c r="I437" s="18">
        <v>220399.84247439992</v>
      </c>
      <c r="J437" s="18">
        <v>221437.94364011777</v>
      </c>
      <c r="K437" s="18">
        <v>223908.78608232847</v>
      </c>
      <c r="L437" s="18">
        <v>226410.65238208041</v>
      </c>
      <c r="M437" s="18">
        <v>228816.10638346313</v>
      </c>
      <c r="N437" s="18">
        <v>231399.02755024549</v>
      </c>
      <c r="O437" s="18">
        <v>234192.32515873262</v>
      </c>
      <c r="P437" s="18">
        <v>226895.25783774845</v>
      </c>
      <c r="Q437" s="18">
        <v>221470.86596747488</v>
      </c>
    </row>
    <row r="438" spans="1:17" x14ac:dyDescent="0.3">
      <c r="A438" s="30">
        <f t="shared" si="104"/>
        <v>421</v>
      </c>
      <c r="B438" s="14" t="s">
        <v>231</v>
      </c>
      <c r="C438" s="14" t="s">
        <v>810</v>
      </c>
      <c r="D438" s="18">
        <f>+'B-10 2025'!P438</f>
        <v>1955.25655490348</v>
      </c>
      <c r="E438" s="18">
        <v>1983.1210086507199</v>
      </c>
      <c r="F438" s="18">
        <v>2010.98546239796</v>
      </c>
      <c r="G438" s="18">
        <v>2038.8499161451998</v>
      </c>
      <c r="H438" s="18">
        <v>2066.7143698924401</v>
      </c>
      <c r="I438" s="18">
        <v>2094.5788236396897</v>
      </c>
      <c r="J438" s="18">
        <v>2122.4432773869298</v>
      </c>
      <c r="K438" s="18">
        <v>2150.3077311341704</v>
      </c>
      <c r="L438" s="18">
        <v>2178.17218488141</v>
      </c>
      <c r="M438" s="18">
        <v>2206.0366386286596</v>
      </c>
      <c r="N438" s="18">
        <v>2233.9010923759001</v>
      </c>
      <c r="O438" s="18">
        <v>2261.7655461231402</v>
      </c>
      <c r="P438" s="18">
        <v>2289.6299998703798</v>
      </c>
      <c r="Q438" s="18">
        <v>2122.4432773869294</v>
      </c>
    </row>
    <row r="439" spans="1:17" x14ac:dyDescent="0.3">
      <c r="A439" s="30">
        <f t="shared" si="104"/>
        <v>422</v>
      </c>
      <c r="B439" s="15" t="s">
        <v>232</v>
      </c>
      <c r="C439" s="15" t="s">
        <v>291</v>
      </c>
      <c r="D439" s="18">
        <f>+'B-10 2025'!P439</f>
        <v>83439.108310842188</v>
      </c>
      <c r="E439" s="18">
        <v>83576.71169846339</v>
      </c>
      <c r="F439" s="18">
        <v>83700.413032557903</v>
      </c>
      <c r="G439" s="18">
        <v>83759.209167784109</v>
      </c>
      <c r="H439" s="18">
        <v>83872.707168284105</v>
      </c>
      <c r="I439" s="18">
        <v>83978.923013331107</v>
      </c>
      <c r="J439" s="18">
        <v>83586.803861570399</v>
      </c>
      <c r="K439" s="18">
        <v>83714.410216492906</v>
      </c>
      <c r="L439" s="18">
        <v>83851.413259765206</v>
      </c>
      <c r="M439" s="18">
        <v>83949.2783219454</v>
      </c>
      <c r="N439" s="18">
        <v>84107.305794246698</v>
      </c>
      <c r="O439" s="18">
        <v>84276.006974823991</v>
      </c>
      <c r="P439" s="18">
        <v>83943.042913009704</v>
      </c>
      <c r="Q439" s="18">
        <v>83827.333364085935</v>
      </c>
    </row>
    <row r="440" spans="1:17" x14ac:dyDescent="0.3">
      <c r="A440" s="30">
        <f t="shared" si="104"/>
        <v>423</v>
      </c>
      <c r="B440" s="14" t="s">
        <v>233</v>
      </c>
      <c r="C440" s="14" t="s">
        <v>292</v>
      </c>
      <c r="D440" s="18">
        <f>+'B-10 2025'!P440</f>
        <v>399982.62387078913</v>
      </c>
      <c r="E440" s="18">
        <v>401906.30526616273</v>
      </c>
      <c r="F440" s="18">
        <v>403792.39392053365</v>
      </c>
      <c r="G440" s="18">
        <v>405487.26448647998</v>
      </c>
      <c r="H440" s="18">
        <v>407353.39780979895</v>
      </c>
      <c r="I440" s="18">
        <v>409202.56262421433</v>
      </c>
      <c r="J440" s="18">
        <v>409552.78561328689</v>
      </c>
      <c r="K440" s="18">
        <v>411487.6826662044</v>
      </c>
      <c r="L440" s="18">
        <v>413455.8681247877</v>
      </c>
      <c r="M440" s="18">
        <v>415310.67223307042</v>
      </c>
      <c r="N440" s="18">
        <v>417352.7247540775</v>
      </c>
      <c r="O440" s="18">
        <v>419431.39181080449</v>
      </c>
      <c r="P440" s="18">
        <v>420000.05686982482</v>
      </c>
      <c r="Q440" s="18">
        <v>410331.97923461808</v>
      </c>
    </row>
    <row r="441" spans="1:17" x14ac:dyDescent="0.3">
      <c r="A441" s="30">
        <f t="shared" si="104"/>
        <v>424</v>
      </c>
      <c r="B441" s="15" t="s">
        <v>234</v>
      </c>
      <c r="C441" s="15" t="s">
        <v>298</v>
      </c>
      <c r="D441" s="18">
        <f>+'B-10 2025'!P441</f>
        <v>283520.84448722313</v>
      </c>
      <c r="E441" s="18">
        <v>286003.53274910804</v>
      </c>
      <c r="F441" s="18">
        <v>288460.15492906456</v>
      </c>
      <c r="G441" s="18">
        <v>290557.43655779999</v>
      </c>
      <c r="H441" s="18">
        <v>292787.06620574405</v>
      </c>
      <c r="I441" s="18">
        <v>295005.28859210305</v>
      </c>
      <c r="J441" s="18">
        <v>296095.47513832216</v>
      </c>
      <c r="K441" s="18">
        <v>298383.89912528091</v>
      </c>
      <c r="L441" s="18">
        <v>300698.93240840087</v>
      </c>
      <c r="M441" s="18">
        <v>302934.32951098226</v>
      </c>
      <c r="N441" s="18">
        <v>305318.98121882725</v>
      </c>
      <c r="O441" s="18">
        <v>307886.6909339829</v>
      </c>
      <c r="P441" s="18">
        <v>301695.49150389794</v>
      </c>
      <c r="Q441" s="18">
        <v>296103.70179697976</v>
      </c>
    </row>
    <row r="442" spans="1:17" x14ac:dyDescent="0.3">
      <c r="A442" s="30">
        <f t="shared" si="104"/>
        <v>425</v>
      </c>
      <c r="B442" s="15" t="s">
        <v>235</v>
      </c>
      <c r="C442" s="15" t="s">
        <v>299</v>
      </c>
      <c r="D442" s="18">
        <f>+'B-10 2025'!P442</f>
        <v>223849.53338015694</v>
      </c>
      <c r="E442" s="18">
        <v>224632.61458658834</v>
      </c>
      <c r="F442" s="18">
        <v>225421.31788527561</v>
      </c>
      <c r="G442" s="18">
        <v>226212.31803789255</v>
      </c>
      <c r="H442" s="18">
        <v>227006.16087497506</v>
      </c>
      <c r="I442" s="18">
        <v>227797.4125744481</v>
      </c>
      <c r="J442" s="18">
        <v>228515.07585590871</v>
      </c>
      <c r="K442" s="18">
        <v>229316.65580742361</v>
      </c>
      <c r="L442" s="18">
        <v>230119.05545002196</v>
      </c>
      <c r="M442" s="18">
        <v>230923.70608535546</v>
      </c>
      <c r="N442" s="18">
        <v>231730.60039204851</v>
      </c>
      <c r="O442" s="18">
        <v>232534.13017708805</v>
      </c>
      <c r="P442" s="18">
        <v>233264.84863390401</v>
      </c>
      <c r="Q442" s="18">
        <v>228563.3407493144</v>
      </c>
    </row>
    <row r="443" spans="1:17" x14ac:dyDescent="0.3">
      <c r="A443" s="30">
        <f t="shared" si="104"/>
        <v>426</v>
      </c>
      <c r="B443" s="14" t="s">
        <v>236</v>
      </c>
      <c r="C443" s="14" t="s">
        <v>300</v>
      </c>
      <c r="D443" s="18">
        <f>+'B-10 2025'!P443</f>
        <v>-3049.0604729109982</v>
      </c>
      <c r="E443" s="18">
        <v>-3026.0188689454999</v>
      </c>
      <c r="F443" s="18">
        <v>-3026.1686960692014</v>
      </c>
      <c r="G443" s="18">
        <v>-3117.5638869460004</v>
      </c>
      <c r="H443" s="18">
        <v>-3131.4258929670004</v>
      </c>
      <c r="I443" s="18">
        <v>-3150.3810400872994</v>
      </c>
      <c r="J443" s="18">
        <v>-3793.4806067591012</v>
      </c>
      <c r="K443" s="18">
        <v>-3779.0752439512016</v>
      </c>
      <c r="L443" s="18">
        <v>-3749.7982738738992</v>
      </c>
      <c r="M443" s="18">
        <v>-3775.4495896788985</v>
      </c>
      <c r="N443" s="18">
        <v>-3715.7040947683008</v>
      </c>
      <c r="O443" s="18">
        <v>-3635.5568777960984</v>
      </c>
      <c r="P443" s="18">
        <v>-4185.8628428975007</v>
      </c>
      <c r="Q443" s="18">
        <v>-3471.9651067423847</v>
      </c>
    </row>
    <row r="444" spans="1:17" x14ac:dyDescent="0.3">
      <c r="A444" s="30">
        <f t="shared" si="104"/>
        <v>427</v>
      </c>
      <c r="B444" s="15" t="s">
        <v>237</v>
      </c>
      <c r="C444" s="15" t="s">
        <v>301</v>
      </c>
      <c r="D444" s="18">
        <f>+'B-10 2025'!P444</f>
        <v>21975.314327935099</v>
      </c>
      <c r="E444" s="18">
        <v>21951.694860555002</v>
      </c>
      <c r="F444" s="18">
        <v>21928.075393174997</v>
      </c>
      <c r="G444" s="18">
        <v>21242.120925794999</v>
      </c>
      <c r="H444" s="18">
        <v>21219.2913480971</v>
      </c>
      <c r="I444" s="18">
        <v>21196.461770399103</v>
      </c>
      <c r="J444" s="18">
        <v>20201.155903649898</v>
      </c>
      <c r="K444" s="18">
        <v>20179.4860849664</v>
      </c>
      <c r="L444" s="18">
        <v>20157.8162662828</v>
      </c>
      <c r="M444" s="18">
        <v>19473.5334475993</v>
      </c>
      <c r="N444" s="18">
        <v>19452.653850136001</v>
      </c>
      <c r="O444" s="18">
        <v>19431.774252672698</v>
      </c>
      <c r="P444" s="18">
        <v>18437.6271294283</v>
      </c>
      <c r="Q444" s="18">
        <v>20526.692735437824</v>
      </c>
    </row>
    <row r="445" spans="1:17" x14ac:dyDescent="0.3">
      <c r="A445" s="30">
        <f t="shared" si="104"/>
        <v>428</v>
      </c>
      <c r="B445" s="15" t="s">
        <v>238</v>
      </c>
      <c r="C445" s="15" t="s">
        <v>301</v>
      </c>
      <c r="D445" s="18">
        <f>+'B-10 2025'!P445</f>
        <v>-6964.4918570967802</v>
      </c>
      <c r="E445" s="18">
        <v>-6989.0089171788304</v>
      </c>
      <c r="F445" s="18">
        <v>-7013.5259772608906</v>
      </c>
      <c r="G445" s="18">
        <v>-7038.0430373429499</v>
      </c>
      <c r="H445" s="18">
        <v>-7038.8527475084902</v>
      </c>
      <c r="I445" s="18">
        <v>-7039.6624576740305</v>
      </c>
      <c r="J445" s="18">
        <v>-7040.4721678395699</v>
      </c>
      <c r="K445" s="18">
        <v>-7006.4734567831401</v>
      </c>
      <c r="L445" s="18">
        <v>-6972.4747457267104</v>
      </c>
      <c r="M445" s="18">
        <v>-6938.4760346702806</v>
      </c>
      <c r="N445" s="18">
        <v>-6880.7600230782791</v>
      </c>
      <c r="O445" s="18">
        <v>-6823.0440114862704</v>
      </c>
      <c r="P445" s="18">
        <v>-6765.3279998942608</v>
      </c>
      <c r="Q445" s="18">
        <v>-6962.3548795031147</v>
      </c>
    </row>
    <row r="446" spans="1:17" x14ac:dyDescent="0.3">
      <c r="A446" s="30">
        <f t="shared" si="104"/>
        <v>429</v>
      </c>
      <c r="B446" s="15" t="s">
        <v>239</v>
      </c>
      <c r="C446" s="15" t="s">
        <v>302</v>
      </c>
      <c r="D446" s="18">
        <f>+'B-10 2025'!P446</f>
        <v>134798.16368470341</v>
      </c>
      <c r="E446" s="18">
        <v>136870.75796314111</v>
      </c>
      <c r="F446" s="18">
        <v>138950.02849625182</v>
      </c>
      <c r="G446" s="18">
        <v>141036.48533629434</v>
      </c>
      <c r="H446" s="18">
        <v>143132.3149374224</v>
      </c>
      <c r="I446" s="18">
        <v>145235.79991857504</v>
      </c>
      <c r="J446" s="18">
        <v>147347.24123778651</v>
      </c>
      <c r="K446" s="18">
        <v>149470.83372119913</v>
      </c>
      <c r="L446" s="18">
        <v>151601.94375648623</v>
      </c>
      <c r="M446" s="18">
        <v>153740.32432684264</v>
      </c>
      <c r="N446" s="18">
        <v>155887.31773189252</v>
      </c>
      <c r="O446" s="18">
        <v>158041.02137980223</v>
      </c>
      <c r="P446" s="18">
        <v>160201.1398246894</v>
      </c>
      <c r="Q446" s="18">
        <v>147408.72094731434</v>
      </c>
    </row>
    <row r="447" spans="1:17" x14ac:dyDescent="0.3">
      <c r="A447" s="30">
        <f t="shared" si="104"/>
        <v>430</v>
      </c>
      <c r="B447" s="14" t="s">
        <v>240</v>
      </c>
      <c r="C447" s="14" t="s">
        <v>303</v>
      </c>
      <c r="D447" s="18">
        <f>+'B-10 2025'!P447</f>
        <v>286.27204499999999</v>
      </c>
      <c r="E447" s="18">
        <v>294.22404625000001</v>
      </c>
      <c r="F447" s="18">
        <v>302.17604749999998</v>
      </c>
      <c r="G447" s="18">
        <v>310.12804875</v>
      </c>
      <c r="H447" s="18">
        <v>318.08004999999997</v>
      </c>
      <c r="I447" s="18">
        <v>326.03205124999999</v>
      </c>
      <c r="J447" s="18">
        <v>333.98405250000002</v>
      </c>
      <c r="K447" s="18">
        <v>341.93605374999896</v>
      </c>
      <c r="L447" s="18">
        <v>349.88805500000001</v>
      </c>
      <c r="M447" s="18">
        <v>357.84005624999895</v>
      </c>
      <c r="N447" s="18">
        <v>365.79205749999903</v>
      </c>
      <c r="O447" s="18">
        <v>373.744058749999</v>
      </c>
      <c r="P447" s="18">
        <v>381.69605999999999</v>
      </c>
      <c r="Q447" s="18">
        <v>333.98405249999968</v>
      </c>
    </row>
    <row r="448" spans="1:17" x14ac:dyDescent="0.3">
      <c r="A448" s="30">
        <f t="shared" si="104"/>
        <v>431</v>
      </c>
      <c r="B448" s="14" t="s">
        <v>241</v>
      </c>
      <c r="C448" s="14" t="s">
        <v>304</v>
      </c>
      <c r="D448" s="18">
        <f>+'B-10 2025'!P448</f>
        <v>21637.343316107399</v>
      </c>
      <c r="E448" s="18">
        <v>22605.210358363402</v>
      </c>
      <c r="F448" s="18">
        <v>23573.077400619401</v>
      </c>
      <c r="G448" s="18">
        <v>24540.9444428754</v>
      </c>
      <c r="H448" s="18">
        <v>25551.6775670805</v>
      </c>
      <c r="I448" s="18">
        <v>26562.4106912856</v>
      </c>
      <c r="J448" s="18">
        <v>27573.143815490701</v>
      </c>
      <c r="K448" s="18">
        <v>28631.206675230802</v>
      </c>
      <c r="L448" s="18">
        <v>29689.269534970899</v>
      </c>
      <c r="M448" s="18">
        <v>30747.332394711</v>
      </c>
      <c r="N448" s="18">
        <v>31870.479660395002</v>
      </c>
      <c r="O448" s="18">
        <v>32993.626926079101</v>
      </c>
      <c r="P448" s="18">
        <v>34116.774191763107</v>
      </c>
      <c r="Q448" s="18">
        <v>27699.42284422864</v>
      </c>
    </row>
    <row r="449" spans="1:17" x14ac:dyDescent="0.3">
      <c r="A449" s="30">
        <f t="shared" si="104"/>
        <v>432</v>
      </c>
      <c r="B449" s="14" t="s">
        <v>242</v>
      </c>
      <c r="C449" s="14" t="s">
        <v>305</v>
      </c>
      <c r="D449" s="18">
        <f>+'B-10 2025'!P449</f>
        <v>314.04999999999899</v>
      </c>
      <c r="E449" s="18">
        <v>371.15</v>
      </c>
      <c r="F449" s="18">
        <v>434.57777777777699</v>
      </c>
      <c r="G449" s="18">
        <v>504.33333333333303</v>
      </c>
      <c r="H449" s="18">
        <v>580.41666666666606</v>
      </c>
      <c r="I449" s="18">
        <v>662.8277777777771</v>
      </c>
      <c r="J449" s="18">
        <v>751.56666666666604</v>
      </c>
      <c r="K449" s="18">
        <v>846.63333333333298</v>
      </c>
      <c r="L449" s="18">
        <v>948.02777777777794</v>
      </c>
      <c r="M449" s="18">
        <v>1055.75</v>
      </c>
      <c r="N449" s="18">
        <v>1169.8</v>
      </c>
      <c r="O449" s="18">
        <v>1290.17777777777</v>
      </c>
      <c r="P449" s="18">
        <v>1416.88333333333</v>
      </c>
      <c r="Q449" s="18">
        <v>795.86111111110995</v>
      </c>
    </row>
    <row r="450" spans="1:17" x14ac:dyDescent="0.3">
      <c r="A450" s="30">
        <f t="shared" si="104"/>
        <v>433</v>
      </c>
      <c r="B450" s="14" t="s">
        <v>243</v>
      </c>
      <c r="C450" s="14" t="s">
        <v>306</v>
      </c>
      <c r="D450" s="18">
        <f>+'B-10 2025'!P450</f>
        <v>50.095400446406103</v>
      </c>
      <c r="E450" s="18">
        <v>-31.948204341748262</v>
      </c>
      <c r="F450" s="18">
        <v>-114.31636174798199</v>
      </c>
      <c r="G450" s="18">
        <v>-197.00907177230715</v>
      </c>
      <c r="H450" s="18">
        <v>-280.02633441472102</v>
      </c>
      <c r="I450" s="18">
        <v>-363.36814967522491</v>
      </c>
      <c r="J450" s="18">
        <v>-447.03451755380956</v>
      </c>
      <c r="K450" s="18">
        <v>-531.02543805048379</v>
      </c>
      <c r="L450" s="18">
        <v>-615.34091116524814</v>
      </c>
      <c r="M450" s="18">
        <v>-699.98093689809275</v>
      </c>
      <c r="N450" s="18">
        <v>-784.94551524903716</v>
      </c>
      <c r="O450" s="18">
        <v>-870.23464621805078</v>
      </c>
      <c r="P450" s="18">
        <v>-955.84832980516501</v>
      </c>
      <c r="Q450" s="18">
        <v>-449.30638588042041</v>
      </c>
    </row>
    <row r="451" spans="1:17" x14ac:dyDescent="0.3">
      <c r="A451" s="30">
        <f t="shared" si="104"/>
        <v>434</v>
      </c>
      <c r="B451" s="14" t="s">
        <v>244</v>
      </c>
      <c r="C451" s="14" t="s">
        <v>307</v>
      </c>
      <c r="D451" s="18">
        <f>+'B-10 2025'!P451</f>
        <v>4477.6453332128303</v>
      </c>
      <c r="E451" s="18">
        <v>4693.4426665461606</v>
      </c>
      <c r="F451" s="18">
        <v>4911.0462498799498</v>
      </c>
      <c r="G451" s="18">
        <v>5130.4560832142106</v>
      </c>
      <c r="H451" s="18">
        <v>5351.6721665489304</v>
      </c>
      <c r="I451" s="18">
        <v>5574.69449988411</v>
      </c>
      <c r="J451" s="18">
        <v>5799.5230832197494</v>
      </c>
      <c r="K451" s="18">
        <v>6026.1579165558496</v>
      </c>
      <c r="L451" s="18">
        <v>6254.5989998924097</v>
      </c>
      <c r="M451" s="18">
        <v>6484.8463332294305</v>
      </c>
      <c r="N451" s="18">
        <v>6716.8999165669193</v>
      </c>
      <c r="O451" s="18">
        <v>6950.7597499048597</v>
      </c>
      <c r="P451" s="18">
        <v>7186.4258332432701</v>
      </c>
      <c r="Q451" s="18">
        <v>5812.1668332229756</v>
      </c>
    </row>
    <row r="452" spans="1:17" x14ac:dyDescent="0.3">
      <c r="A452" s="30">
        <f t="shared" si="104"/>
        <v>435</v>
      </c>
      <c r="B452" s="15" t="s">
        <v>245</v>
      </c>
      <c r="C452" s="15" t="s">
        <v>308</v>
      </c>
      <c r="D452" s="18">
        <f>+'B-10 2025'!P452</f>
        <v>215862.022949523</v>
      </c>
      <c r="E452" s="18">
        <v>217173.956571038</v>
      </c>
      <c r="F452" s="18">
        <v>218502.19500636501</v>
      </c>
      <c r="G452" s="18">
        <v>219843.80103320701</v>
      </c>
      <c r="H452" s="18">
        <v>221201.05829646502</v>
      </c>
      <c r="I452" s="18">
        <v>222571.99259725402</v>
      </c>
      <c r="J452" s="18">
        <v>223954.38898148999</v>
      </c>
      <c r="K452" s="18">
        <v>225350.33400066599</v>
      </c>
      <c r="L452" s="18">
        <v>226757.19538944599</v>
      </c>
      <c r="M452" s="18">
        <v>228175.871970054</v>
      </c>
      <c r="N452" s="18">
        <v>229608.33794083499</v>
      </c>
      <c r="O452" s="18">
        <v>231056.98481088702</v>
      </c>
      <c r="P452" s="18">
        <v>232518.18519049502</v>
      </c>
      <c r="Q452" s="18">
        <v>224044.33267213264</v>
      </c>
    </row>
    <row r="453" spans="1:17" x14ac:dyDescent="0.3">
      <c r="A453" s="30">
        <f t="shared" si="104"/>
        <v>436</v>
      </c>
      <c r="B453" s="39" t="s">
        <v>806</v>
      </c>
      <c r="C453" s="39"/>
      <c r="D453" s="36">
        <f>SUM(D431:D452)</f>
        <v>2163768.1668656366</v>
      </c>
      <c r="E453" s="36">
        <f t="shared" ref="E453:O453" si="113">SUM(E431:E452)</f>
        <v>2181721.5654001869</v>
      </c>
      <c r="F453" s="36">
        <f t="shared" si="113"/>
        <v>2199561.845505361</v>
      </c>
      <c r="G453" s="36">
        <f t="shared" si="113"/>
        <v>2213928.1349603604</v>
      </c>
      <c r="H453" s="36">
        <f t="shared" si="113"/>
        <v>2231150.8946677218</v>
      </c>
      <c r="I453" s="36">
        <f t="shared" si="113"/>
        <v>2248353.6862124368</v>
      </c>
      <c r="J453" s="36">
        <f t="shared" si="113"/>
        <v>2255551.8048143657</v>
      </c>
      <c r="K453" s="36">
        <f t="shared" si="113"/>
        <v>2273384.9855983919</v>
      </c>
      <c r="L453" s="36">
        <f t="shared" si="113"/>
        <v>2291413.831213776</v>
      </c>
      <c r="M453" s="36">
        <f t="shared" si="113"/>
        <v>2306275.13560485</v>
      </c>
      <c r="N453" s="36">
        <f t="shared" si="113"/>
        <v>2324845.7867015498</v>
      </c>
      <c r="O453" s="36">
        <f t="shared" si="113"/>
        <v>2344174.0273588696</v>
      </c>
      <c r="P453" s="36">
        <f t="shared" ref="P453:Q453" si="114">SUM(P431:P452)</f>
        <v>2327973.313095035</v>
      </c>
      <c r="Q453" s="36">
        <f t="shared" si="114"/>
        <v>2258623.321384503</v>
      </c>
    </row>
    <row r="454" spans="1:17" x14ac:dyDescent="0.3">
      <c r="A454" s="30">
        <f t="shared" si="104"/>
        <v>437</v>
      </c>
      <c r="B454" s="15"/>
      <c r="C454" s="15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</row>
    <row r="455" spans="1:17" x14ac:dyDescent="0.3">
      <c r="A455" s="30">
        <f t="shared" si="104"/>
        <v>438</v>
      </c>
      <c r="B455" s="14" t="s">
        <v>273</v>
      </c>
      <c r="C455" s="14" t="s">
        <v>333</v>
      </c>
      <c r="D455" s="18">
        <f>+'B-10 2025'!P455</f>
        <v>-0.67</v>
      </c>
      <c r="E455" s="18">
        <v>-0.68</v>
      </c>
      <c r="F455" s="18">
        <v>-0.69</v>
      </c>
      <c r="G455" s="18">
        <v>-0.7</v>
      </c>
      <c r="H455" s="18">
        <v>-0.71</v>
      </c>
      <c r="I455" s="18">
        <v>-0.72</v>
      </c>
      <c r="J455" s="18">
        <v>-0.73</v>
      </c>
      <c r="K455" s="18">
        <v>-0.74</v>
      </c>
      <c r="L455" s="18">
        <v>-0.75</v>
      </c>
      <c r="M455" s="18">
        <v>-0.76</v>
      </c>
      <c r="N455" s="18">
        <v>-0.77</v>
      </c>
      <c r="O455" s="18">
        <v>-0.78</v>
      </c>
      <c r="P455" s="18">
        <v>-0.79</v>
      </c>
      <c r="Q455" s="18">
        <v>-0.72999999999999987</v>
      </c>
    </row>
    <row r="456" spans="1:17" x14ac:dyDescent="0.3">
      <c r="A456" s="30">
        <f t="shared" si="104"/>
        <v>439</v>
      </c>
      <c r="B456" s="15" t="s">
        <v>246</v>
      </c>
      <c r="C456" s="15" t="s">
        <v>274</v>
      </c>
      <c r="D456" s="18">
        <f>+'B-10 2025'!P456</f>
        <v>106569.29152614409</v>
      </c>
      <c r="E456" s="18">
        <v>107366.64980492463</v>
      </c>
      <c r="F456" s="18">
        <v>108164.58195942226</v>
      </c>
      <c r="G456" s="18">
        <v>108963.08798963683</v>
      </c>
      <c r="H456" s="18">
        <v>109762.25695271174</v>
      </c>
      <c r="I456" s="18">
        <v>110561.99979150361</v>
      </c>
      <c r="J456" s="18">
        <v>111362.31650601268</v>
      </c>
      <c r="K456" s="18">
        <v>112163.3481033818</v>
      </c>
      <c r="L456" s="18">
        <v>112966.36928610614</v>
      </c>
      <c r="M456" s="18">
        <v>113771.38005418595</v>
      </c>
      <c r="N456" s="18">
        <v>114578.52141476404</v>
      </c>
      <c r="O456" s="18">
        <v>115387.65236069747</v>
      </c>
      <c r="P456" s="18">
        <v>116198.7728919862</v>
      </c>
      <c r="Q456" s="18">
        <v>111370.4791262675</v>
      </c>
    </row>
    <row r="457" spans="1:17" x14ac:dyDescent="0.3">
      <c r="A457" s="30">
        <f t="shared" si="104"/>
        <v>440</v>
      </c>
      <c r="B457" s="14" t="s">
        <v>247</v>
      </c>
      <c r="C457" s="14" t="s">
        <v>309</v>
      </c>
      <c r="D457" s="18">
        <f>+'B-10 2025'!P457</f>
        <v>50776.23707287835</v>
      </c>
      <c r="E457" s="18">
        <v>51156.376615508532</v>
      </c>
      <c r="F457" s="18">
        <v>51536.118618138687</v>
      </c>
      <c r="G457" s="18">
        <v>51915.463080768757</v>
      </c>
      <c r="H457" s="18">
        <v>52294.410003398843</v>
      </c>
      <c r="I457" s="18">
        <v>52672.959386029004</v>
      </c>
      <c r="J457" s="18">
        <v>53051.11122865908</v>
      </c>
      <c r="K457" s="18">
        <v>53428.865531289252</v>
      </c>
      <c r="L457" s="18">
        <v>53806.222293919411</v>
      </c>
      <c r="M457" s="18">
        <v>54183.181516549492</v>
      </c>
      <c r="N457" s="18">
        <v>54559.743199179655</v>
      </c>
      <c r="O457" s="18">
        <v>54935.907341809849</v>
      </c>
      <c r="P457" s="18">
        <v>55311.67394443979</v>
      </c>
      <c r="Q457" s="18">
        <v>53048.328448659122</v>
      </c>
    </row>
    <row r="458" spans="1:17" x14ac:dyDescent="0.3">
      <c r="A458" s="30">
        <f t="shared" si="104"/>
        <v>441</v>
      </c>
      <c r="B458" s="14" t="s">
        <v>248</v>
      </c>
      <c r="C458" s="14" t="s">
        <v>310</v>
      </c>
      <c r="D458" s="18">
        <f>+'B-10 2025'!P458</f>
        <v>2862.7538345784628</v>
      </c>
      <c r="E458" s="18">
        <v>2816.7143044497229</v>
      </c>
      <c r="F458" s="18">
        <v>2770.3255352079595</v>
      </c>
      <c r="G458" s="18">
        <v>2723.5875268531709</v>
      </c>
      <c r="H458" s="18">
        <v>2676.5002793853564</v>
      </c>
      <c r="I458" s="18">
        <v>2629.0637928045167</v>
      </c>
      <c r="J458" s="18">
        <v>2581.2780671106525</v>
      </c>
      <c r="K458" s="18">
        <v>2533.143102303764</v>
      </c>
      <c r="L458" s="18">
        <v>2484.6588983838501</v>
      </c>
      <c r="M458" s="18">
        <v>2435.8254553509114</v>
      </c>
      <c r="N458" s="18">
        <v>2386.6427732049478</v>
      </c>
      <c r="O458" s="18">
        <v>2337.110851945959</v>
      </c>
      <c r="P458" s="18">
        <v>2287.2296915739457</v>
      </c>
      <c r="Q458" s="18">
        <v>2578.8333933194785</v>
      </c>
    </row>
    <row r="459" spans="1:17" x14ac:dyDescent="0.3">
      <c r="A459" s="30">
        <f t="shared" si="104"/>
        <v>442</v>
      </c>
      <c r="B459" s="14" t="s">
        <v>249</v>
      </c>
      <c r="C459" s="14" t="s">
        <v>311</v>
      </c>
      <c r="D459" s="18">
        <f>+'B-10 2025'!P459</f>
        <v>2760.6976402321479</v>
      </c>
      <c r="E459" s="18">
        <v>2771.6580313049062</v>
      </c>
      <c r="F459" s="18">
        <v>2782.8477842725474</v>
      </c>
      <c r="G459" s="18">
        <v>2794.2668991350688</v>
      </c>
      <c r="H459" s="18">
        <v>2805.9153758924745</v>
      </c>
      <c r="I459" s="18">
        <v>2817.7932145447598</v>
      </c>
      <c r="J459" s="18">
        <v>2829.9004150919291</v>
      </c>
      <c r="K459" s="18">
        <v>2842.2369775339794</v>
      </c>
      <c r="L459" s="18">
        <v>2854.8029018709126</v>
      </c>
      <c r="M459" s="18">
        <v>2867.5981881027265</v>
      </c>
      <c r="N459" s="18">
        <v>2880.6228362294223</v>
      </c>
      <c r="O459" s="18">
        <v>2893.8768462510011</v>
      </c>
      <c r="P459" s="18">
        <v>2907.3602181674614</v>
      </c>
      <c r="Q459" s="18">
        <v>2831.5059483561031</v>
      </c>
    </row>
    <row r="460" spans="1:17" x14ac:dyDescent="0.3">
      <c r="A460" s="30">
        <f t="shared" si="104"/>
        <v>443</v>
      </c>
      <c r="B460" s="14" t="s">
        <v>250</v>
      </c>
      <c r="C460" s="14" t="s">
        <v>312</v>
      </c>
      <c r="D460" s="18">
        <f>+'B-10 2025'!P460</f>
        <v>-1197.246168604205</v>
      </c>
      <c r="E460" s="18">
        <v>-1157.2633542866138</v>
      </c>
      <c r="F460" s="18">
        <v>-1116.3518461585561</v>
      </c>
      <c r="G460" s="18">
        <v>-1074.5116442200299</v>
      </c>
      <c r="H460" s="18">
        <v>-1031.7427484710402</v>
      </c>
      <c r="I460" s="18">
        <v>-988.04515891157996</v>
      </c>
      <c r="J460" s="18">
        <v>-943.41887554164998</v>
      </c>
      <c r="K460" s="18">
        <v>-897.86389836125011</v>
      </c>
      <c r="L460" s="18">
        <v>-851.38022737039</v>
      </c>
      <c r="M460" s="18">
        <v>-803.96786256905989</v>
      </c>
      <c r="N460" s="18">
        <v>-755.62680395725999</v>
      </c>
      <c r="O460" s="18">
        <v>-706.35705153499009</v>
      </c>
      <c r="P460" s="18">
        <v>-656.15860530226007</v>
      </c>
      <c r="Q460" s="18">
        <v>-936.91801886837561</v>
      </c>
    </row>
    <row r="461" spans="1:17" x14ac:dyDescent="0.3">
      <c r="A461" s="30">
        <f t="shared" si="104"/>
        <v>444</v>
      </c>
      <c r="B461" s="14" t="s">
        <v>251</v>
      </c>
      <c r="C461" s="14" t="s">
        <v>313</v>
      </c>
      <c r="D461" s="18">
        <f>+'B-10 2025'!P461</f>
        <v>338.85337385692787</v>
      </c>
      <c r="E461" s="18">
        <v>341.5237938101439</v>
      </c>
      <c r="F461" s="18">
        <v>344.5363830544519</v>
      </c>
      <c r="G461" s="18">
        <v>347.89114158985188</v>
      </c>
      <c r="H461" s="18">
        <v>351.58806941634487</v>
      </c>
      <c r="I461" s="18">
        <v>355.62716653392988</v>
      </c>
      <c r="J461" s="18">
        <v>360.00843294260784</v>
      </c>
      <c r="K461" s="18">
        <v>364.73186864237687</v>
      </c>
      <c r="L461" s="18">
        <v>369.79747363323889</v>
      </c>
      <c r="M461" s="18">
        <v>375.20524791519387</v>
      </c>
      <c r="N461" s="18">
        <v>380.95519148823985</v>
      </c>
      <c r="O461" s="18">
        <v>387.04730435237894</v>
      </c>
      <c r="P461" s="18">
        <v>393.4815865076099</v>
      </c>
      <c r="Q461" s="18">
        <v>362.40361798025361</v>
      </c>
    </row>
    <row r="462" spans="1:17" x14ac:dyDescent="0.3">
      <c r="A462" s="30">
        <f t="shared" si="104"/>
        <v>445</v>
      </c>
      <c r="B462" s="14" t="s">
        <v>421</v>
      </c>
      <c r="C462" s="14" t="s">
        <v>432</v>
      </c>
      <c r="D462" s="18">
        <f>+'B-10 2025'!P462</f>
        <v>-3.06</v>
      </c>
      <c r="E462" s="18">
        <v>-3.06</v>
      </c>
      <c r="F462" s="18">
        <v>-3.06</v>
      </c>
      <c r="G462" s="18">
        <v>-3.06</v>
      </c>
      <c r="H462" s="18">
        <v>-3.06</v>
      </c>
      <c r="I462" s="18">
        <v>-3.06</v>
      </c>
      <c r="J462" s="18">
        <v>-3.06</v>
      </c>
      <c r="K462" s="18">
        <v>-3.06</v>
      </c>
      <c r="L462" s="18">
        <v>-3.06</v>
      </c>
      <c r="M462" s="18">
        <v>-3.06</v>
      </c>
      <c r="N462" s="18">
        <v>-3.06</v>
      </c>
      <c r="O462" s="18">
        <v>-3.06</v>
      </c>
      <c r="P462" s="18">
        <v>-3.06</v>
      </c>
      <c r="Q462" s="18">
        <v>-3.06</v>
      </c>
    </row>
    <row r="463" spans="1:17" x14ac:dyDescent="0.3">
      <c r="A463" s="30">
        <f t="shared" si="104"/>
        <v>446</v>
      </c>
      <c r="B463" s="14" t="s">
        <v>252</v>
      </c>
      <c r="C463" s="14" t="s">
        <v>314</v>
      </c>
      <c r="D463" s="18">
        <f>+'B-10 2025'!P463</f>
        <v>3752.7211975979408</v>
      </c>
      <c r="E463" s="18">
        <v>3857.5653012777184</v>
      </c>
      <c r="F463" s="18">
        <v>3963.873990065897</v>
      </c>
      <c r="G463" s="18">
        <v>4071.6472639624549</v>
      </c>
      <c r="H463" s="18">
        <v>4180.8851229674128</v>
      </c>
      <c r="I463" s="18">
        <v>4291.58756708076</v>
      </c>
      <c r="J463" s="18">
        <v>4403.7545963024977</v>
      </c>
      <c r="K463" s="18">
        <v>4517.386210632626</v>
      </c>
      <c r="L463" s="18">
        <v>4613.1016804971441</v>
      </c>
      <c r="M463" s="18">
        <v>4685.0727953180622</v>
      </c>
      <c r="N463" s="18">
        <v>4758.5217227843696</v>
      </c>
      <c r="O463" s="18">
        <v>4833.4484628960672</v>
      </c>
      <c r="P463" s="18">
        <v>4909.853015653156</v>
      </c>
      <c r="Q463" s="18">
        <v>4372.2629943873926</v>
      </c>
    </row>
    <row r="464" spans="1:17" x14ac:dyDescent="0.3">
      <c r="A464" s="30">
        <f t="shared" si="104"/>
        <v>447</v>
      </c>
      <c r="B464" s="14" t="s">
        <v>253</v>
      </c>
      <c r="C464" s="14" t="s">
        <v>315</v>
      </c>
      <c r="D464" s="18">
        <f>+'B-10 2025'!P464</f>
        <v>84532.986172149802</v>
      </c>
      <c r="E464" s="18">
        <v>85788.341623597837</v>
      </c>
      <c r="F464" s="18">
        <v>87047.325433325066</v>
      </c>
      <c r="G464" s="18">
        <v>88309.937601331359</v>
      </c>
      <c r="H464" s="18">
        <v>89576.178127616804</v>
      </c>
      <c r="I464" s="18">
        <v>90846.047012181472</v>
      </c>
      <c r="J464" s="18">
        <v>92119.544255025205</v>
      </c>
      <c r="K464" s="18">
        <v>93396.669856148059</v>
      </c>
      <c r="L464" s="18">
        <v>94677.423815550152</v>
      </c>
      <c r="M464" s="18">
        <v>95961.806133231294</v>
      </c>
      <c r="N464" s="18">
        <v>97249.816809191587</v>
      </c>
      <c r="O464" s="18">
        <v>98241.665100931088</v>
      </c>
      <c r="P464" s="18">
        <v>98825.244015949691</v>
      </c>
      <c r="Q464" s="18">
        <v>92044.075842786886</v>
      </c>
    </row>
    <row r="465" spans="1:17" x14ac:dyDescent="0.3">
      <c r="A465" s="30">
        <f t="shared" si="104"/>
        <v>448</v>
      </c>
      <c r="B465" s="14" t="s">
        <v>254</v>
      </c>
      <c r="C465" s="14" t="s">
        <v>316</v>
      </c>
      <c r="D465" s="18">
        <f>+'B-10 2025'!P465</f>
        <v>-882.87038000000109</v>
      </c>
      <c r="E465" s="18">
        <v>-876.84316833333389</v>
      </c>
      <c r="F465" s="18">
        <v>-870.81595666666703</v>
      </c>
      <c r="G465" s="18">
        <v>-864.78874500000109</v>
      </c>
      <c r="H465" s="18">
        <v>-858.761533333334</v>
      </c>
      <c r="I465" s="18">
        <v>-852.73432166666703</v>
      </c>
      <c r="J465" s="18">
        <v>-846.70711000000108</v>
      </c>
      <c r="K465" s="18">
        <v>-840.67989833333399</v>
      </c>
      <c r="L465" s="18">
        <v>-834.65268666666702</v>
      </c>
      <c r="M465" s="18">
        <v>-828.62547499999994</v>
      </c>
      <c r="N465" s="18">
        <v>-822.59826333333399</v>
      </c>
      <c r="O465" s="18">
        <v>-816.57105166666702</v>
      </c>
      <c r="P465" s="18">
        <v>-810.54384000000005</v>
      </c>
      <c r="Q465" s="18">
        <v>-846.70711000000063</v>
      </c>
    </row>
    <row r="466" spans="1:17" x14ac:dyDescent="0.3">
      <c r="A466" s="30">
        <f t="shared" si="104"/>
        <v>449</v>
      </c>
      <c r="B466" s="15" t="s">
        <v>255</v>
      </c>
      <c r="C466" s="15" t="s">
        <v>317</v>
      </c>
      <c r="D466" s="18">
        <f>+'B-10 2025'!P466</f>
        <v>15647.761773229386</v>
      </c>
      <c r="E466" s="18">
        <v>15878.286229417972</v>
      </c>
      <c r="F466" s="18">
        <v>16109.59415537936</v>
      </c>
      <c r="G466" s="18">
        <v>16341.685551113427</v>
      </c>
      <c r="H466" s="18">
        <v>16574.560416620385</v>
      </c>
      <c r="I466" s="18">
        <v>16808.218751900145</v>
      </c>
      <c r="J466" s="18">
        <v>17042.660556952571</v>
      </c>
      <c r="K466" s="18">
        <v>17277.885831777901</v>
      </c>
      <c r="L466" s="18">
        <v>17513.894576376031</v>
      </c>
      <c r="M466" s="18">
        <v>17750.68679074683</v>
      </c>
      <c r="N466" s="18">
        <v>17988.262474890536</v>
      </c>
      <c r="O466" s="18">
        <v>18226.621628807032</v>
      </c>
      <c r="P466" s="18">
        <v>18465.764252496203</v>
      </c>
      <c r="Q466" s="18">
        <v>17048.144845362141</v>
      </c>
    </row>
    <row r="467" spans="1:17" x14ac:dyDescent="0.3">
      <c r="A467" s="30">
        <f t="shared" si="104"/>
        <v>450</v>
      </c>
      <c r="B467" s="14" t="s">
        <v>256</v>
      </c>
      <c r="C467" s="14" t="s">
        <v>318</v>
      </c>
      <c r="D467" s="18">
        <f>+'B-10 2025'!P467</f>
        <v>72466.067425576461</v>
      </c>
      <c r="E467" s="18">
        <v>73310.811298343222</v>
      </c>
      <c r="F467" s="18">
        <v>74149.306886741499</v>
      </c>
      <c r="G467" s="18">
        <v>74981.554190771465</v>
      </c>
      <c r="H467" s="18">
        <v>75807.553210433209</v>
      </c>
      <c r="I467" s="18">
        <v>76627.303945726482</v>
      </c>
      <c r="J467" s="18">
        <v>77440.80639665146</v>
      </c>
      <c r="K467" s="18">
        <v>78248.060563208128</v>
      </c>
      <c r="L467" s="18">
        <v>79049.066445396413</v>
      </c>
      <c r="M467" s="18">
        <v>79843.82404321646</v>
      </c>
      <c r="N467" s="18">
        <v>80632.33335666811</v>
      </c>
      <c r="O467" s="18">
        <v>81414.594385751392</v>
      </c>
      <c r="P467" s="18">
        <v>82190.60713046648</v>
      </c>
      <c r="Q467" s="18">
        <v>77397.068406073129</v>
      </c>
    </row>
    <row r="468" spans="1:17" x14ac:dyDescent="0.3">
      <c r="A468" s="30">
        <f t="shared" si="104"/>
        <v>451</v>
      </c>
      <c r="B468" s="14" t="s">
        <v>257</v>
      </c>
      <c r="C468" s="14" t="s">
        <v>319</v>
      </c>
      <c r="D468" s="18">
        <f>+'B-10 2025'!P468</f>
        <v>5336.9609823779901</v>
      </c>
      <c r="E468" s="18">
        <v>5390.2793806769905</v>
      </c>
      <c r="F468" s="18">
        <v>5443.1996420289915</v>
      </c>
      <c r="G468" s="18">
        <v>5495.7217664339923</v>
      </c>
      <c r="H468" s="18">
        <v>5547.845753891992</v>
      </c>
      <c r="I468" s="18">
        <v>5599.5716044029923</v>
      </c>
      <c r="J468" s="18">
        <v>5650.8993179669924</v>
      </c>
      <c r="K468" s="18">
        <v>5701.8288945839913</v>
      </c>
      <c r="L468" s="18">
        <v>5752.3603342539918</v>
      </c>
      <c r="M468" s="18">
        <v>5802.493636976993</v>
      </c>
      <c r="N468" s="18">
        <v>5852.2288027529921</v>
      </c>
      <c r="O468" s="18">
        <v>5901.5658315819919</v>
      </c>
      <c r="P468" s="18">
        <v>5950.5047234639915</v>
      </c>
      <c r="Q468" s="18">
        <v>5648.1123593379925</v>
      </c>
    </row>
    <row r="469" spans="1:17" x14ac:dyDescent="0.3">
      <c r="A469" s="30">
        <f t="shared" ref="A469:A494" si="115">+A468+1</f>
        <v>452</v>
      </c>
      <c r="B469" s="14" t="s">
        <v>258</v>
      </c>
      <c r="C469" s="14" t="s">
        <v>320</v>
      </c>
      <c r="D469" s="18">
        <f>+'B-10 2025'!P469</f>
        <v>5975.8345499699926</v>
      </c>
      <c r="E469" s="18">
        <v>5999.3066208024929</v>
      </c>
      <c r="F469" s="18">
        <v>6022.7786916349933</v>
      </c>
      <c r="G469" s="18">
        <v>6046.2507624674936</v>
      </c>
      <c r="H469" s="18">
        <v>6069.7228332999948</v>
      </c>
      <c r="I469" s="18">
        <v>6093.1949041324933</v>
      </c>
      <c r="J469" s="18">
        <v>6116.6669749649936</v>
      </c>
      <c r="K469" s="18">
        <v>6140.139045797494</v>
      </c>
      <c r="L469" s="18">
        <v>6163.6111166299934</v>
      </c>
      <c r="M469" s="18">
        <v>6187.0831874624946</v>
      </c>
      <c r="N469" s="18">
        <v>6210.555258294994</v>
      </c>
      <c r="O469" s="18">
        <v>6234.0273291274952</v>
      </c>
      <c r="P469" s="18">
        <v>6257.4993999599947</v>
      </c>
      <c r="Q469" s="18">
        <v>6116.6669749649936</v>
      </c>
    </row>
    <row r="470" spans="1:17" x14ac:dyDescent="0.3">
      <c r="A470" s="30">
        <f t="shared" si="115"/>
        <v>453</v>
      </c>
      <c r="B470" s="14" t="s">
        <v>259</v>
      </c>
      <c r="C470" s="14" t="s">
        <v>321</v>
      </c>
      <c r="D470" s="18">
        <f>+'B-10 2025'!P470</f>
        <v>8332.0503319999898</v>
      </c>
      <c r="E470" s="18">
        <v>8774.1732624999986</v>
      </c>
      <c r="F470" s="18">
        <v>9216.296192999991</v>
      </c>
      <c r="G470" s="18">
        <v>9666.6024568333305</v>
      </c>
      <c r="H470" s="18">
        <v>10125.658720666601</v>
      </c>
      <c r="I470" s="18">
        <v>10593.4983178333</v>
      </c>
      <c r="J470" s="18">
        <v>11070.237915</v>
      </c>
      <c r="K470" s="18">
        <v>11555.8775121666</v>
      </c>
      <c r="L470" s="18">
        <v>12050.417109333299</v>
      </c>
      <c r="M470" s="18">
        <v>12556.8733731666</v>
      </c>
      <c r="N470" s="18">
        <v>13072.112970333301</v>
      </c>
      <c r="O470" s="18">
        <v>13596.1359008333</v>
      </c>
      <c r="P470" s="18">
        <v>14128.9421646666</v>
      </c>
      <c r="Q470" s="18">
        <v>11133.759709871762</v>
      </c>
    </row>
    <row r="471" spans="1:17" x14ac:dyDescent="0.3">
      <c r="A471" s="30">
        <f t="shared" si="115"/>
        <v>454</v>
      </c>
      <c r="B471" s="14" t="s">
        <v>260</v>
      </c>
      <c r="C471" s="14" t="s">
        <v>322</v>
      </c>
      <c r="D471" s="18">
        <f>+'B-10 2025'!P471</f>
        <v>24375.810923812656</v>
      </c>
      <c r="E471" s="18">
        <v>24879.961227114905</v>
      </c>
      <c r="F471" s="18">
        <v>25384.191121637585</v>
      </c>
      <c r="G471" s="18">
        <v>25888.500851372934</v>
      </c>
      <c r="H471" s="18">
        <v>26392.890661143909</v>
      </c>
      <c r="I471" s="18">
        <v>26897.360796606354</v>
      </c>
      <c r="J471" s="18">
        <v>27401.911504252774</v>
      </c>
      <c r="K471" s="18">
        <v>27906.543031414527</v>
      </c>
      <c r="L471" s="18">
        <v>28411.255626265629</v>
      </c>
      <c r="M471" s="18">
        <v>28916.049537824958</v>
      </c>
      <c r="N471" s="18">
        <v>29420.92501595998</v>
      </c>
      <c r="O471" s="18">
        <v>29925.882311389469</v>
      </c>
      <c r="P471" s="18">
        <v>30430.921675686277</v>
      </c>
      <c r="Q471" s="18">
        <v>27402.477252652461</v>
      </c>
    </row>
    <row r="472" spans="1:17" x14ac:dyDescent="0.3">
      <c r="A472" s="30">
        <f t="shared" si="115"/>
        <v>455</v>
      </c>
      <c r="B472" s="14" t="s">
        <v>261</v>
      </c>
      <c r="C472" s="14" t="s">
        <v>323</v>
      </c>
      <c r="D472" s="18">
        <f>+'B-10 2025'!P472</f>
        <v>283937.960568721</v>
      </c>
      <c r="E472" s="18">
        <v>285945.73892529303</v>
      </c>
      <c r="F472" s="18">
        <v>287885.22457916097</v>
      </c>
      <c r="G472" s="18">
        <v>289786.31207513501</v>
      </c>
      <c r="H472" s="18">
        <v>291669.49085316004</v>
      </c>
      <c r="I472" s="18">
        <v>293545.29163118498</v>
      </c>
      <c r="J472" s="18">
        <v>295417.24094579602</v>
      </c>
      <c r="K472" s="18">
        <v>297254.78359373996</v>
      </c>
      <c r="L472" s="18">
        <v>299085.44693935802</v>
      </c>
      <c r="M472" s="18">
        <v>300916.11028497602</v>
      </c>
      <c r="N472" s="18">
        <v>302738.20696392801</v>
      </c>
      <c r="O472" s="18">
        <v>304547.20777331397</v>
      </c>
      <c r="P472" s="18">
        <v>306356.18751887098</v>
      </c>
      <c r="Q472" s="18">
        <v>295314.2463578952</v>
      </c>
    </row>
    <row r="473" spans="1:17" x14ac:dyDescent="0.3">
      <c r="A473" s="30">
        <f t="shared" si="115"/>
        <v>456</v>
      </c>
      <c r="B473" s="39" t="s">
        <v>805</v>
      </c>
      <c r="C473" s="39"/>
      <c r="D473" s="36">
        <f t="shared" ref="D473" si="116">SUM(D455:D472)</f>
        <v>665582.14082452096</v>
      </c>
      <c r="E473" s="36">
        <f t="shared" ref="E473:O473" si="117">SUM(E455:E472)</f>
        <v>672239.53989640204</v>
      </c>
      <c r="F473" s="36">
        <f t="shared" si="117"/>
        <v>678829.28317024501</v>
      </c>
      <c r="G473" s="36">
        <f t="shared" si="117"/>
        <v>685389.44876818522</v>
      </c>
      <c r="H473" s="36">
        <f t="shared" si="117"/>
        <v>691941.18209880078</v>
      </c>
      <c r="I473" s="36">
        <f t="shared" si="117"/>
        <v>698494.95840188651</v>
      </c>
      <c r="J473" s="36">
        <f t="shared" si="117"/>
        <v>705054.42112718779</v>
      </c>
      <c r="K473" s="36">
        <f t="shared" si="117"/>
        <v>711589.15632592584</v>
      </c>
      <c r="L473" s="36">
        <f t="shared" si="117"/>
        <v>718108.58558353712</v>
      </c>
      <c r="M473" s="36">
        <f t="shared" si="117"/>
        <v>724616.77690745494</v>
      </c>
      <c r="N473" s="36">
        <f t="shared" si="117"/>
        <v>731127.39372237958</v>
      </c>
      <c r="O473" s="36">
        <f t="shared" si="117"/>
        <v>737335.97532648686</v>
      </c>
      <c r="P473" s="36">
        <f t="shared" ref="P473:Q473" si="118">SUM(P455:P472)</f>
        <v>743143.48978458601</v>
      </c>
      <c r="Q473" s="36">
        <f t="shared" si="118"/>
        <v>704880.95014904602</v>
      </c>
    </row>
    <row r="474" spans="1:17" x14ac:dyDescent="0.3">
      <c r="A474" s="30">
        <f t="shared" si="115"/>
        <v>457</v>
      </c>
      <c r="B474" s="14"/>
      <c r="C474" s="14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</row>
    <row r="475" spans="1:17" x14ac:dyDescent="0.3">
      <c r="A475" s="30">
        <f t="shared" si="115"/>
        <v>458</v>
      </c>
      <c r="B475" s="14" t="s">
        <v>262</v>
      </c>
      <c r="C475" s="14" t="s">
        <v>295</v>
      </c>
      <c r="D475" s="18">
        <f>+'B-10 2025'!P475</f>
        <v>0</v>
      </c>
      <c r="E475" s="18">
        <v>0</v>
      </c>
      <c r="F475" s="18">
        <v>0</v>
      </c>
      <c r="G475" s="18">
        <v>0</v>
      </c>
      <c r="H475" s="18">
        <v>0</v>
      </c>
      <c r="I475" s="18">
        <v>0</v>
      </c>
      <c r="J475" s="18">
        <v>0</v>
      </c>
      <c r="K475" s="18">
        <v>0</v>
      </c>
      <c r="L475" s="18">
        <v>0</v>
      </c>
      <c r="M475" s="18">
        <v>0</v>
      </c>
      <c r="N475" s="18">
        <v>0</v>
      </c>
      <c r="O475" s="18">
        <v>0</v>
      </c>
      <c r="P475" s="18">
        <v>0</v>
      </c>
      <c r="Q475" s="18">
        <v>0</v>
      </c>
    </row>
    <row r="476" spans="1:17" x14ac:dyDescent="0.3">
      <c r="A476" s="30">
        <f t="shared" si="115"/>
        <v>459</v>
      </c>
      <c r="B476" s="39" t="s">
        <v>804</v>
      </c>
      <c r="C476" s="39"/>
      <c r="D476" s="36">
        <f>SUM(D475)</f>
        <v>0</v>
      </c>
      <c r="E476" s="36">
        <f t="shared" ref="E476:O476" si="119">SUM(E475)</f>
        <v>0</v>
      </c>
      <c r="F476" s="36">
        <f t="shared" si="119"/>
        <v>0</v>
      </c>
      <c r="G476" s="36">
        <f t="shared" si="119"/>
        <v>0</v>
      </c>
      <c r="H476" s="36">
        <f t="shared" si="119"/>
        <v>0</v>
      </c>
      <c r="I476" s="36">
        <f t="shared" si="119"/>
        <v>0</v>
      </c>
      <c r="J476" s="36">
        <f t="shared" si="119"/>
        <v>0</v>
      </c>
      <c r="K476" s="36">
        <f t="shared" si="119"/>
        <v>0</v>
      </c>
      <c r="L476" s="36">
        <f t="shared" si="119"/>
        <v>0</v>
      </c>
      <c r="M476" s="36">
        <f t="shared" si="119"/>
        <v>0</v>
      </c>
      <c r="N476" s="36">
        <f t="shared" si="119"/>
        <v>0</v>
      </c>
      <c r="O476" s="36">
        <f t="shared" si="119"/>
        <v>0</v>
      </c>
      <c r="P476" s="36">
        <f t="shared" ref="P476:Q476" si="120">SUM(P475)</f>
        <v>0</v>
      </c>
      <c r="Q476" s="36">
        <f t="shared" si="120"/>
        <v>0</v>
      </c>
    </row>
    <row r="477" spans="1:17" x14ac:dyDescent="0.3">
      <c r="A477" s="30">
        <f t="shared" si="115"/>
        <v>460</v>
      </c>
      <c r="B477" s="15"/>
      <c r="C477" s="15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</row>
    <row r="478" spans="1:17" x14ac:dyDescent="0.3">
      <c r="A478" s="30">
        <f t="shared" si="115"/>
        <v>461</v>
      </c>
      <c r="B478" s="14" t="s">
        <v>263</v>
      </c>
      <c r="C478" s="14"/>
      <c r="D478" s="18">
        <f>+D412</f>
        <v>4097862.8072934132</v>
      </c>
      <c r="E478" s="18">
        <f t="shared" ref="E478:O478" si="121">+E412</f>
        <v>4136872.0402551247</v>
      </c>
      <c r="F478" s="18">
        <f t="shared" si="121"/>
        <v>4175663.5514594549</v>
      </c>
      <c r="G478" s="18">
        <f t="shared" si="121"/>
        <v>4213558.2119063996</v>
      </c>
      <c r="H478" s="18">
        <f t="shared" si="121"/>
        <v>4251380.0308484994</v>
      </c>
      <c r="I478" s="18">
        <f t="shared" si="121"/>
        <v>4290299.1342649832</v>
      </c>
      <c r="J478" s="18">
        <f t="shared" si="121"/>
        <v>4329681.0546500161</v>
      </c>
      <c r="K478" s="18">
        <f t="shared" si="121"/>
        <v>4366724.6756297853</v>
      </c>
      <c r="L478" s="18">
        <f t="shared" si="121"/>
        <v>4406283.4714718675</v>
      </c>
      <c r="M478" s="18">
        <f t="shared" si="121"/>
        <v>4446089.7828693632</v>
      </c>
      <c r="N478" s="18">
        <f t="shared" si="121"/>
        <v>4485947.5045247097</v>
      </c>
      <c r="O478" s="18">
        <f t="shared" si="121"/>
        <v>4525617.838366176</v>
      </c>
      <c r="P478" s="18">
        <f>+P412</f>
        <v>4511915.2448867466</v>
      </c>
      <c r="Q478" s="18">
        <f>+Q412</f>
        <v>4325991.9498789636</v>
      </c>
    </row>
    <row r="479" spans="1:17" x14ac:dyDescent="0.3">
      <c r="A479" s="30">
        <f t="shared" si="115"/>
        <v>462</v>
      </c>
      <c r="B479" s="14" t="s">
        <v>264</v>
      </c>
      <c r="C479" s="14"/>
      <c r="D479" s="18">
        <f t="shared" ref="D479:Q479" si="122">+D429</f>
        <v>931482.38122952706</v>
      </c>
      <c r="E479" s="18">
        <f t="shared" ref="E479:O479" si="123">+E429</f>
        <v>938861.24503880809</v>
      </c>
      <c r="F479" s="18">
        <f t="shared" si="123"/>
        <v>948079.01288851514</v>
      </c>
      <c r="G479" s="18">
        <f t="shared" si="123"/>
        <v>953411.44662795635</v>
      </c>
      <c r="H479" s="18">
        <f t="shared" si="123"/>
        <v>963812.46950197197</v>
      </c>
      <c r="I479" s="18">
        <f t="shared" si="123"/>
        <v>969272.04639716353</v>
      </c>
      <c r="J479" s="18">
        <f t="shared" si="123"/>
        <v>975682.4660636913</v>
      </c>
      <c r="K479" s="18">
        <f t="shared" si="123"/>
        <v>972923.87593259767</v>
      </c>
      <c r="L479" s="18">
        <f t="shared" si="123"/>
        <v>981605.23593604937</v>
      </c>
      <c r="M479" s="18">
        <f t="shared" si="123"/>
        <v>987600.38383350545</v>
      </c>
      <c r="N479" s="18">
        <f t="shared" si="123"/>
        <v>997890.7837653592</v>
      </c>
      <c r="O479" s="18">
        <f t="shared" si="123"/>
        <v>1008248.1385004945</v>
      </c>
      <c r="P479" s="18">
        <f t="shared" si="122"/>
        <v>1015808.7628561832</v>
      </c>
      <c r="Q479" s="18">
        <f t="shared" si="122"/>
        <v>972667.55758244789</v>
      </c>
    </row>
    <row r="480" spans="1:17" x14ac:dyDescent="0.3">
      <c r="A480" s="30">
        <f t="shared" si="115"/>
        <v>463</v>
      </c>
      <c r="B480" s="14" t="s">
        <v>265</v>
      </c>
      <c r="C480" s="14"/>
      <c r="D480" s="18">
        <f t="shared" ref="D480:Q480" si="124">+D453</f>
        <v>2163768.1668656366</v>
      </c>
      <c r="E480" s="18">
        <f t="shared" ref="E480:O480" si="125">+E453</f>
        <v>2181721.5654001869</v>
      </c>
      <c r="F480" s="18">
        <f t="shared" si="125"/>
        <v>2199561.845505361</v>
      </c>
      <c r="G480" s="18">
        <f t="shared" si="125"/>
        <v>2213928.1349603604</v>
      </c>
      <c r="H480" s="18">
        <f t="shared" si="125"/>
        <v>2231150.8946677218</v>
      </c>
      <c r="I480" s="18">
        <f t="shared" si="125"/>
        <v>2248353.6862124368</v>
      </c>
      <c r="J480" s="18">
        <f t="shared" si="125"/>
        <v>2255551.8048143657</v>
      </c>
      <c r="K480" s="18">
        <f t="shared" si="125"/>
        <v>2273384.9855983919</v>
      </c>
      <c r="L480" s="18">
        <f t="shared" si="125"/>
        <v>2291413.831213776</v>
      </c>
      <c r="M480" s="18">
        <f t="shared" si="125"/>
        <v>2306275.13560485</v>
      </c>
      <c r="N480" s="18">
        <f t="shared" si="125"/>
        <v>2324845.7867015498</v>
      </c>
      <c r="O480" s="18">
        <f t="shared" si="125"/>
        <v>2344174.0273588696</v>
      </c>
      <c r="P480" s="18">
        <f t="shared" si="124"/>
        <v>2327973.313095035</v>
      </c>
      <c r="Q480" s="18">
        <f t="shared" si="124"/>
        <v>2258623.321384503</v>
      </c>
    </row>
    <row r="481" spans="1:17" x14ac:dyDescent="0.3">
      <c r="A481" s="30">
        <f t="shared" si="115"/>
        <v>464</v>
      </c>
      <c r="B481" s="14" t="s">
        <v>266</v>
      </c>
      <c r="C481" s="14"/>
      <c r="D481" s="18">
        <f t="shared" ref="D481:Q481" si="126">+D473</f>
        <v>665582.14082452096</v>
      </c>
      <c r="E481" s="18">
        <f t="shared" ref="E481:O481" si="127">+E473</f>
        <v>672239.53989640204</v>
      </c>
      <c r="F481" s="18">
        <f t="shared" si="127"/>
        <v>678829.28317024501</v>
      </c>
      <c r="G481" s="18">
        <f t="shared" si="127"/>
        <v>685389.44876818522</v>
      </c>
      <c r="H481" s="18">
        <f t="shared" si="127"/>
        <v>691941.18209880078</v>
      </c>
      <c r="I481" s="18">
        <f t="shared" si="127"/>
        <v>698494.95840188651</v>
      </c>
      <c r="J481" s="18">
        <f t="shared" si="127"/>
        <v>705054.42112718779</v>
      </c>
      <c r="K481" s="18">
        <f t="shared" si="127"/>
        <v>711589.15632592584</v>
      </c>
      <c r="L481" s="18">
        <f t="shared" si="127"/>
        <v>718108.58558353712</v>
      </c>
      <c r="M481" s="18">
        <f t="shared" si="127"/>
        <v>724616.77690745494</v>
      </c>
      <c r="N481" s="18">
        <f t="shared" si="127"/>
        <v>731127.39372237958</v>
      </c>
      <c r="O481" s="18">
        <f t="shared" si="127"/>
        <v>737335.97532648686</v>
      </c>
      <c r="P481" s="18">
        <f t="shared" si="126"/>
        <v>743143.48978458601</v>
      </c>
      <c r="Q481" s="18">
        <f t="shared" si="126"/>
        <v>704880.95014904602</v>
      </c>
    </row>
    <row r="482" spans="1:17" x14ac:dyDescent="0.3">
      <c r="A482" s="30">
        <f t="shared" si="115"/>
        <v>465</v>
      </c>
      <c r="B482" s="14" t="s">
        <v>267</v>
      </c>
      <c r="C482" s="14"/>
      <c r="D482" s="37">
        <f>+D476</f>
        <v>0</v>
      </c>
      <c r="E482" s="37">
        <f t="shared" ref="E482:O482" si="128">+E476</f>
        <v>0</v>
      </c>
      <c r="F482" s="37">
        <f t="shared" si="128"/>
        <v>0</v>
      </c>
      <c r="G482" s="37">
        <f t="shared" si="128"/>
        <v>0</v>
      </c>
      <c r="H482" s="37">
        <f t="shared" si="128"/>
        <v>0</v>
      </c>
      <c r="I482" s="37">
        <f t="shared" si="128"/>
        <v>0</v>
      </c>
      <c r="J482" s="37">
        <f t="shared" si="128"/>
        <v>0</v>
      </c>
      <c r="K482" s="37">
        <f t="shared" si="128"/>
        <v>0</v>
      </c>
      <c r="L482" s="37">
        <f t="shared" si="128"/>
        <v>0</v>
      </c>
      <c r="M482" s="37">
        <f t="shared" si="128"/>
        <v>0</v>
      </c>
      <c r="N482" s="37">
        <f t="shared" si="128"/>
        <v>0</v>
      </c>
      <c r="O482" s="37">
        <f t="shared" si="128"/>
        <v>0</v>
      </c>
      <c r="P482" s="37">
        <f t="shared" ref="P482:Q482" si="129">+P476</f>
        <v>0</v>
      </c>
      <c r="Q482" s="37">
        <f t="shared" si="129"/>
        <v>0</v>
      </c>
    </row>
    <row r="483" spans="1:17" s="38" customFormat="1" x14ac:dyDescent="0.3">
      <c r="A483" s="30">
        <f t="shared" si="115"/>
        <v>466</v>
      </c>
      <c r="B483" s="16" t="s">
        <v>803</v>
      </c>
      <c r="C483" s="16"/>
      <c r="D483" s="33">
        <f>SUM(D478:D482)</f>
        <v>7858695.4962130981</v>
      </c>
      <c r="E483" s="33">
        <f t="shared" ref="E483:O483" si="130">SUM(E478:E482)</f>
        <v>7929694.3905905224</v>
      </c>
      <c r="F483" s="33">
        <f t="shared" si="130"/>
        <v>8002133.6930235764</v>
      </c>
      <c r="G483" s="33">
        <f t="shared" si="130"/>
        <v>8066287.2422629017</v>
      </c>
      <c r="H483" s="33">
        <f t="shared" si="130"/>
        <v>8138284.5771169942</v>
      </c>
      <c r="I483" s="33">
        <f t="shared" si="130"/>
        <v>8206419.8252764698</v>
      </c>
      <c r="J483" s="33">
        <f t="shared" si="130"/>
        <v>8265969.7466552611</v>
      </c>
      <c r="K483" s="33">
        <f t="shared" si="130"/>
        <v>8324622.6934867008</v>
      </c>
      <c r="L483" s="33">
        <f t="shared" si="130"/>
        <v>8397411.1242052298</v>
      </c>
      <c r="M483" s="33">
        <f t="shared" si="130"/>
        <v>8464582.0792151727</v>
      </c>
      <c r="N483" s="33">
        <f t="shared" si="130"/>
        <v>8539811.4687139988</v>
      </c>
      <c r="O483" s="33">
        <f t="shared" si="130"/>
        <v>8615375.9795520268</v>
      </c>
      <c r="P483" s="33">
        <f t="shared" ref="P483:Q483" si="131">SUM(P478:P482)</f>
        <v>8598840.8106225505</v>
      </c>
      <c r="Q483" s="33">
        <f t="shared" si="131"/>
        <v>8262163.7789949607</v>
      </c>
    </row>
    <row r="484" spans="1:17" x14ac:dyDescent="0.3">
      <c r="A484" s="30">
        <f t="shared" si="115"/>
        <v>467</v>
      </c>
      <c r="B484" s="14"/>
      <c r="C484" s="14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</row>
    <row r="485" spans="1:17" x14ac:dyDescent="0.3">
      <c r="A485" s="30">
        <f t="shared" si="115"/>
        <v>468</v>
      </c>
      <c r="B485" s="14" t="s">
        <v>422</v>
      </c>
      <c r="C485" s="14" t="s">
        <v>324</v>
      </c>
      <c r="D485" s="18">
        <f>+'B-10 2025'!P485</f>
        <v>187114.607119252</v>
      </c>
      <c r="E485" s="18">
        <v>187501.53495239301</v>
      </c>
      <c r="F485" s="18">
        <v>187890.81981570198</v>
      </c>
      <c r="G485" s="18">
        <v>188282.47606738401</v>
      </c>
      <c r="H485" s="18">
        <v>188676.518153107</v>
      </c>
      <c r="I485" s="18">
        <v>189072.96060653901</v>
      </c>
      <c r="J485" s="18">
        <v>189471.81804988103</v>
      </c>
      <c r="K485" s="18">
        <v>189873.10519440801</v>
      </c>
      <c r="L485" s="18">
        <v>190276.83684101098</v>
      </c>
      <c r="M485" s="18">
        <v>190683.02788074099</v>
      </c>
      <c r="N485" s="18">
        <v>191091.693295362</v>
      </c>
      <c r="O485" s="18">
        <v>191502.848157901</v>
      </c>
      <c r="P485" s="18">
        <v>191916.50763320402</v>
      </c>
      <c r="Q485" s="18">
        <v>189488.82721283732</v>
      </c>
    </row>
    <row r="486" spans="1:17" x14ac:dyDescent="0.3">
      <c r="A486" s="30">
        <f t="shared" si="115"/>
        <v>469</v>
      </c>
      <c r="B486" s="14" t="s">
        <v>423</v>
      </c>
      <c r="C486" s="14" t="s">
        <v>325</v>
      </c>
      <c r="D486" s="18">
        <f>+'B-10 2025'!P486</f>
        <v>164150.59473999898</v>
      </c>
      <c r="E486" s="18">
        <v>164150.59473999898</v>
      </c>
      <c r="F486" s="18">
        <v>164150.59473999898</v>
      </c>
      <c r="G486" s="18">
        <v>164150.59473999898</v>
      </c>
      <c r="H486" s="18">
        <v>164150.59473999898</v>
      </c>
      <c r="I486" s="18">
        <v>164150.59473999898</v>
      </c>
      <c r="J486" s="18">
        <v>164150.59473999898</v>
      </c>
      <c r="K486" s="18">
        <v>164150.59473999898</v>
      </c>
      <c r="L486" s="18">
        <v>164150.59473999898</v>
      </c>
      <c r="M486" s="18">
        <v>164150.59473999898</v>
      </c>
      <c r="N486" s="18">
        <v>164150.59473999898</v>
      </c>
      <c r="O486" s="18">
        <v>164150.59473999898</v>
      </c>
      <c r="P486" s="18">
        <v>164150.59473999898</v>
      </c>
      <c r="Q486" s="18">
        <v>164150.59473999895</v>
      </c>
    </row>
    <row r="487" spans="1:17" x14ac:dyDescent="0.3">
      <c r="A487" s="30">
        <f t="shared" si="115"/>
        <v>470</v>
      </c>
      <c r="B487" s="14" t="s">
        <v>424</v>
      </c>
      <c r="C487" s="14" t="s">
        <v>326</v>
      </c>
      <c r="D487" s="18">
        <f>+'B-10 2025'!P487</f>
        <v>66807.379329178904</v>
      </c>
      <c r="E487" s="18">
        <v>66948.134926100538</v>
      </c>
      <c r="F487" s="18">
        <v>67088.890523022157</v>
      </c>
      <c r="G487" s="18">
        <v>67229.646119943791</v>
      </c>
      <c r="H487" s="18">
        <v>67370.401716865439</v>
      </c>
      <c r="I487" s="18">
        <v>67511.157313787073</v>
      </c>
      <c r="J487" s="18">
        <v>67651.912910708706</v>
      </c>
      <c r="K487" s="18">
        <v>67792.668507630355</v>
      </c>
      <c r="L487" s="18">
        <v>67933.424104551988</v>
      </c>
      <c r="M487" s="18">
        <v>68074.179701473622</v>
      </c>
      <c r="N487" s="18">
        <v>68214.935298395256</v>
      </c>
      <c r="O487" s="18">
        <v>68355.690895316904</v>
      </c>
      <c r="P487" s="18">
        <v>68496.446492238523</v>
      </c>
      <c r="Q487" s="18">
        <v>67651.912910708706</v>
      </c>
    </row>
    <row r="488" spans="1:17" x14ac:dyDescent="0.3">
      <c r="A488" s="30">
        <f t="shared" si="115"/>
        <v>471</v>
      </c>
      <c r="B488" s="14" t="s">
        <v>425</v>
      </c>
      <c r="C488" s="14" t="s">
        <v>327</v>
      </c>
      <c r="D488" s="18">
        <f>+'B-10 2025'!P488</f>
        <v>-591.38099999999997</v>
      </c>
      <c r="E488" s="18">
        <v>-591.38099999999997</v>
      </c>
      <c r="F488" s="18">
        <v>-591.38099999999997</v>
      </c>
      <c r="G488" s="18">
        <v>-591.38099999999997</v>
      </c>
      <c r="H488" s="18">
        <v>-591.38099999999997</v>
      </c>
      <c r="I488" s="18">
        <v>-591.38099999999997</v>
      </c>
      <c r="J488" s="18">
        <v>-591.38099999999997</v>
      </c>
      <c r="K488" s="18">
        <v>-591.38099999999997</v>
      </c>
      <c r="L488" s="18">
        <v>-591.38099999999997</v>
      </c>
      <c r="M488" s="18">
        <v>-591.38099999999997</v>
      </c>
      <c r="N488" s="18">
        <v>-591.38099999999997</v>
      </c>
      <c r="O488" s="18">
        <v>-591.38099999999997</v>
      </c>
      <c r="P488" s="18">
        <v>-591.38099999999997</v>
      </c>
      <c r="Q488" s="18">
        <v>-591.38100000000009</v>
      </c>
    </row>
    <row r="489" spans="1:17" x14ac:dyDescent="0.3">
      <c r="A489" s="30">
        <f t="shared" si="115"/>
        <v>472</v>
      </c>
      <c r="B489" s="14" t="s">
        <v>426</v>
      </c>
      <c r="C489" s="14" t="s">
        <v>328</v>
      </c>
      <c r="D489" s="18">
        <f>+'B-10 2025'!P489</f>
        <v>2928.4180000000001</v>
      </c>
      <c r="E489" s="18">
        <v>2928.4180000000001</v>
      </c>
      <c r="F489" s="18">
        <v>2928.4180000000001</v>
      </c>
      <c r="G489" s="18">
        <v>2928.4180000000001</v>
      </c>
      <c r="H489" s="18">
        <v>2928.4180000000001</v>
      </c>
      <c r="I489" s="18">
        <v>2928.4180000000001</v>
      </c>
      <c r="J489" s="18">
        <v>2928.4180000000001</v>
      </c>
      <c r="K489" s="18">
        <v>2928.4180000000001</v>
      </c>
      <c r="L489" s="18">
        <v>2928.4180000000001</v>
      </c>
      <c r="M489" s="18">
        <v>2928.4180000000001</v>
      </c>
      <c r="N489" s="18">
        <v>2928.4180000000001</v>
      </c>
      <c r="O489" s="18">
        <v>2928.4180000000001</v>
      </c>
      <c r="P489" s="18">
        <v>2928.4180000000001</v>
      </c>
      <c r="Q489" s="18">
        <v>2928.4180000000006</v>
      </c>
    </row>
    <row r="490" spans="1:17" x14ac:dyDescent="0.3">
      <c r="A490" s="30">
        <f t="shared" si="115"/>
        <v>473</v>
      </c>
      <c r="B490" s="16" t="s">
        <v>802</v>
      </c>
      <c r="C490" s="16"/>
      <c r="D490" s="33">
        <f>SUM(D485:D489)</f>
        <v>420409.61818842991</v>
      </c>
      <c r="E490" s="33">
        <f t="shared" ref="E490:O490" si="132">SUM(E485:E489)</f>
        <v>420937.30161849252</v>
      </c>
      <c r="F490" s="33">
        <f t="shared" si="132"/>
        <v>421467.34207872313</v>
      </c>
      <c r="G490" s="33">
        <f t="shared" si="132"/>
        <v>421999.75392732676</v>
      </c>
      <c r="H490" s="33">
        <f t="shared" si="132"/>
        <v>422534.55160997139</v>
      </c>
      <c r="I490" s="33">
        <f t="shared" si="132"/>
        <v>423071.74966032506</v>
      </c>
      <c r="J490" s="33">
        <f t="shared" si="132"/>
        <v>423611.36270058871</v>
      </c>
      <c r="K490" s="33">
        <f t="shared" si="132"/>
        <v>424153.40544203739</v>
      </c>
      <c r="L490" s="33">
        <f t="shared" si="132"/>
        <v>424697.89268556202</v>
      </c>
      <c r="M490" s="33">
        <f t="shared" si="132"/>
        <v>425244.83932221361</v>
      </c>
      <c r="N490" s="33">
        <f t="shared" si="132"/>
        <v>425794.26033375622</v>
      </c>
      <c r="O490" s="33">
        <f t="shared" si="132"/>
        <v>426346.17079321691</v>
      </c>
      <c r="P490" s="33">
        <f t="shared" ref="P490:Q490" si="133">SUM(P485:P489)</f>
        <v>426900.58586544159</v>
      </c>
      <c r="Q490" s="33">
        <f t="shared" si="133"/>
        <v>423628.37186354498</v>
      </c>
    </row>
    <row r="491" spans="1:17" x14ac:dyDescent="0.3">
      <c r="A491" s="30">
        <f t="shared" si="115"/>
        <v>474</v>
      </c>
      <c r="B491" s="14"/>
      <c r="C491" s="14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</row>
    <row r="492" spans="1:17" x14ac:dyDescent="0.3">
      <c r="A492" s="30">
        <f t="shared" si="115"/>
        <v>475</v>
      </c>
      <c r="B492" s="14" t="s">
        <v>427</v>
      </c>
      <c r="C492" s="14" t="s">
        <v>329</v>
      </c>
      <c r="D492" s="18">
        <f>+'B-10 2025'!P492</f>
        <v>7251.61355</v>
      </c>
      <c r="E492" s="18">
        <v>7251.61355</v>
      </c>
      <c r="F492" s="18">
        <v>7251.61355</v>
      </c>
      <c r="G492" s="18">
        <v>7251.61355</v>
      </c>
      <c r="H492" s="18">
        <v>7251.61355</v>
      </c>
      <c r="I492" s="18">
        <v>7251.61355</v>
      </c>
      <c r="J492" s="18">
        <v>7251.61355</v>
      </c>
      <c r="K492" s="18">
        <v>7251.61355</v>
      </c>
      <c r="L492" s="18">
        <v>7251.61355</v>
      </c>
      <c r="M492" s="18">
        <v>7251.61355</v>
      </c>
      <c r="N492" s="18">
        <v>7251.61355</v>
      </c>
      <c r="O492" s="18">
        <v>7251.61355</v>
      </c>
      <c r="P492" s="18">
        <v>7251.61355</v>
      </c>
      <c r="Q492" s="18">
        <v>7251.6135499999991</v>
      </c>
    </row>
    <row r="493" spans="1:17" x14ac:dyDescent="0.3">
      <c r="A493" s="30">
        <f t="shared" si="115"/>
        <v>476</v>
      </c>
      <c r="B493" s="14"/>
      <c r="C493" s="14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</row>
    <row r="494" spans="1:17" x14ac:dyDescent="0.3">
      <c r="A494" s="30">
        <f t="shared" si="115"/>
        <v>477</v>
      </c>
      <c r="B494" s="17" t="s">
        <v>801</v>
      </c>
      <c r="C494" s="39"/>
      <c r="D494" s="6">
        <f t="shared" ref="D494:Q494" si="134">+D483+D490</f>
        <v>8279105.1144015277</v>
      </c>
      <c r="E494" s="6">
        <f t="shared" ref="E494:O494" si="135">+E483+E490</f>
        <v>8350631.6922090147</v>
      </c>
      <c r="F494" s="6">
        <f t="shared" si="135"/>
        <v>8423601.0351023003</v>
      </c>
      <c r="G494" s="6">
        <f t="shared" si="135"/>
        <v>8488286.9961902276</v>
      </c>
      <c r="H494" s="6">
        <f t="shared" si="135"/>
        <v>8560819.1287269648</v>
      </c>
      <c r="I494" s="6">
        <f t="shared" si="135"/>
        <v>8629491.5749367941</v>
      </c>
      <c r="J494" s="6">
        <f t="shared" si="135"/>
        <v>8689581.1093558501</v>
      </c>
      <c r="K494" s="6">
        <f t="shared" si="135"/>
        <v>8748776.0989287384</v>
      </c>
      <c r="L494" s="6">
        <f t="shared" si="135"/>
        <v>8822109.0168907922</v>
      </c>
      <c r="M494" s="6">
        <f t="shared" si="135"/>
        <v>8889826.9185373858</v>
      </c>
      <c r="N494" s="6">
        <f t="shared" si="135"/>
        <v>8965605.7290477548</v>
      </c>
      <c r="O494" s="6">
        <f t="shared" si="135"/>
        <v>9041722.1503452435</v>
      </c>
      <c r="P494" s="6">
        <f t="shared" si="134"/>
        <v>9025741.3964879923</v>
      </c>
      <c r="Q494" s="6">
        <f t="shared" si="134"/>
        <v>8685792.1508585066</v>
      </c>
    </row>
  </sheetData>
  <autoFilter ref="A16:Q494" xr:uid="{A2A76DDE-2C5E-406B-A86F-1D6C371BBC28}"/>
  <mergeCells count="1">
    <mergeCell ref="E3:K4"/>
  </mergeCells>
  <printOptions horizontalCentered="1"/>
  <pageMargins left="0.5" right="0.5" top="0.75" bottom="0.5" header="0.3" footer="0.3"/>
  <pageSetup scale="52" fitToHeight="0" orientation="landscape" r:id="rId1"/>
  <headerFooter>
    <oddHeader>&amp;RDEF’s Response to OPC POD 1 (1-26)
Q7
&amp;12Page &amp;P of &amp;N</oddHeader>
    <oddFooter>&amp;L&amp;12Supporting Schedules:&amp;R&amp;12Recap Schedules: B-9
20240025-OPCPOD1-00004220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642AF-475E-48A9-828C-89F02563F0BF}">
  <sheetPr>
    <pageSetUpPr fitToPage="1"/>
  </sheetPr>
  <dimension ref="A1:Q494"/>
  <sheetViews>
    <sheetView tabSelected="1" view="pageBreakPreview" zoomScale="90" zoomScaleNormal="60" zoomScaleSheetLayoutView="90" workbookViewId="0">
      <pane xSplit="3" ySplit="16" topLeftCell="D17" activePane="bottomRight" state="frozen"/>
      <selection activeCell="B44" sqref="B44"/>
      <selection pane="topRight" activeCell="B44" sqref="B44"/>
      <selection pane="bottomLeft" activeCell="B44" sqref="B44"/>
      <selection pane="bottomRight" activeCell="B44" sqref="B44"/>
    </sheetView>
  </sheetViews>
  <sheetFormatPr defaultRowHeight="14.4" x14ac:dyDescent="0.3"/>
  <cols>
    <col min="1" max="1" width="6.88671875" customWidth="1"/>
    <col min="2" max="2" width="41.88671875" customWidth="1"/>
    <col min="3" max="3" width="43.109375" customWidth="1"/>
    <col min="4" max="14" width="10.109375" customWidth="1"/>
    <col min="15" max="15" width="11.33203125" customWidth="1"/>
    <col min="16" max="16" width="11.6640625" customWidth="1"/>
    <col min="17" max="17" width="14.109375" customWidth="1"/>
  </cols>
  <sheetData>
    <row r="1" spans="1:17" s="9" customFormat="1" ht="13.8" x14ac:dyDescent="0.3">
      <c r="A1" s="40" t="s">
        <v>433</v>
      </c>
      <c r="B1" s="41"/>
      <c r="C1" s="40"/>
      <c r="D1" s="40"/>
      <c r="E1" s="40"/>
      <c r="F1" s="40" t="s">
        <v>434</v>
      </c>
      <c r="G1" s="1"/>
      <c r="H1" s="1"/>
      <c r="I1" s="1"/>
      <c r="J1" s="1"/>
      <c r="K1" s="1"/>
      <c r="L1" s="19"/>
      <c r="M1" s="1"/>
      <c r="N1" s="1"/>
      <c r="O1" s="1"/>
      <c r="P1" s="1"/>
      <c r="Q1" s="1"/>
    </row>
    <row r="2" spans="1:17" s="9" customFormat="1" ht="13.8" x14ac:dyDescent="0.3">
      <c r="A2" s="42"/>
      <c r="B2" s="15"/>
      <c r="C2" s="42"/>
      <c r="D2" s="42"/>
      <c r="E2" s="42"/>
      <c r="F2" s="42"/>
      <c r="G2" s="21"/>
      <c r="H2" s="21"/>
      <c r="I2" s="21"/>
      <c r="J2" s="21"/>
      <c r="K2" s="21"/>
      <c r="L2" s="21"/>
    </row>
    <row r="3" spans="1:17" s="9" customFormat="1" ht="15" customHeight="1" x14ac:dyDescent="0.3">
      <c r="A3" s="42" t="s">
        <v>0</v>
      </c>
      <c r="B3" s="15"/>
      <c r="C3" s="42"/>
      <c r="D3" s="42"/>
      <c r="E3" s="119" t="s">
        <v>436</v>
      </c>
      <c r="F3" s="119"/>
      <c r="G3" s="119"/>
      <c r="H3" s="119"/>
      <c r="I3" s="119"/>
      <c r="J3" s="119"/>
      <c r="K3" s="119"/>
      <c r="O3" s="9" t="s">
        <v>1</v>
      </c>
    </row>
    <row r="4" spans="1:17" s="9" customFormat="1" ht="13.95" customHeight="1" x14ac:dyDescent="0.3">
      <c r="A4" s="42"/>
      <c r="B4" s="15"/>
      <c r="C4" s="42"/>
      <c r="D4" s="42"/>
      <c r="E4" s="119"/>
      <c r="F4" s="119"/>
      <c r="G4" s="119"/>
      <c r="H4" s="119"/>
      <c r="I4" s="119"/>
      <c r="J4" s="119"/>
      <c r="K4" s="119"/>
      <c r="M4" s="2"/>
      <c r="N4" s="2" t="s">
        <v>428</v>
      </c>
      <c r="O4" s="9" t="s">
        <v>2</v>
      </c>
      <c r="Q4" s="23">
        <v>46752</v>
      </c>
    </row>
    <row r="5" spans="1:17" s="9" customFormat="1" ht="13.8" x14ac:dyDescent="0.3">
      <c r="A5" s="42" t="s">
        <v>3</v>
      </c>
      <c r="B5" s="15"/>
      <c r="C5" s="42"/>
      <c r="D5" s="42"/>
      <c r="E5" s="42"/>
      <c r="F5" s="7"/>
      <c r="M5" s="2"/>
      <c r="N5" s="2" t="s">
        <v>428</v>
      </c>
      <c r="O5" s="3" t="s">
        <v>4</v>
      </c>
      <c r="Q5" s="23">
        <v>46387</v>
      </c>
    </row>
    <row r="6" spans="1:17" s="9" customFormat="1" ht="13.8" x14ac:dyDescent="0.3">
      <c r="A6" s="42"/>
      <c r="B6" s="15"/>
      <c r="C6" s="42"/>
      <c r="D6" s="42"/>
      <c r="E6" s="42"/>
      <c r="F6" s="10"/>
      <c r="G6" s="8"/>
      <c r="H6" s="8"/>
      <c r="I6" s="8"/>
      <c r="J6" s="8"/>
      <c r="K6" s="8"/>
      <c r="L6" s="7"/>
      <c r="M6" s="2"/>
      <c r="N6" s="2" t="s">
        <v>6</v>
      </c>
      <c r="O6" s="3" t="s">
        <v>5</v>
      </c>
      <c r="Q6" s="23">
        <v>46022</v>
      </c>
    </row>
    <row r="7" spans="1:17" s="9" customFormat="1" ht="13.8" x14ac:dyDescent="0.3">
      <c r="A7" s="42" t="s">
        <v>487</v>
      </c>
      <c r="B7" s="15"/>
      <c r="C7" s="42"/>
      <c r="D7" s="42"/>
      <c r="E7" s="42"/>
      <c r="F7" s="42"/>
      <c r="G7" s="8"/>
      <c r="H7" s="8"/>
      <c r="I7" s="8"/>
      <c r="J7" s="8"/>
      <c r="K7" s="8"/>
      <c r="L7" s="24"/>
      <c r="M7" s="2"/>
      <c r="N7" s="2" t="s">
        <v>428</v>
      </c>
      <c r="O7" s="3" t="s">
        <v>335</v>
      </c>
      <c r="Q7" s="23">
        <v>45657</v>
      </c>
    </row>
    <row r="8" spans="1:17" s="9" customFormat="1" ht="13.8" x14ac:dyDescent="0.3">
      <c r="B8" s="11"/>
      <c r="C8" s="25"/>
      <c r="D8" s="25"/>
      <c r="E8" s="25"/>
      <c r="F8" s="25"/>
      <c r="G8" s="25"/>
      <c r="H8" s="25"/>
      <c r="I8" s="25"/>
      <c r="J8" s="25"/>
      <c r="K8" s="25"/>
      <c r="L8" s="25"/>
      <c r="M8" s="2"/>
      <c r="N8" s="2" t="s">
        <v>428</v>
      </c>
      <c r="O8" s="3" t="s">
        <v>7</v>
      </c>
      <c r="Q8" s="23">
        <v>45291</v>
      </c>
    </row>
    <row r="9" spans="1:17" s="9" customFormat="1" ht="13.8" x14ac:dyDescent="0.3">
      <c r="B9" s="11"/>
      <c r="H9" s="7" t="s">
        <v>437</v>
      </c>
      <c r="M9" s="2"/>
      <c r="N9" s="2"/>
      <c r="Q9" s="23"/>
    </row>
    <row r="10" spans="1:17" s="9" customFormat="1" ht="13.8" x14ac:dyDescent="0.3">
      <c r="B10" s="11"/>
      <c r="C10" s="11"/>
      <c r="M10" s="4"/>
      <c r="N10" s="4"/>
      <c r="O10" s="4" t="s">
        <v>813</v>
      </c>
      <c r="Q10" s="4"/>
    </row>
    <row r="11" spans="1:17" s="9" customFormat="1" ht="13.8" x14ac:dyDescent="0.3">
      <c r="B11" s="11"/>
      <c r="C11" s="11"/>
      <c r="M11" s="4"/>
      <c r="N11" s="4"/>
      <c r="O11" s="9" t="s">
        <v>814</v>
      </c>
      <c r="Q11" s="4"/>
    </row>
    <row r="12" spans="1:17" s="9" customFormat="1" ht="13.8" x14ac:dyDescent="0.3">
      <c r="B12" s="11"/>
      <c r="L12" s="26"/>
    </row>
    <row r="13" spans="1:17" s="9" customFormat="1" ht="13.8" x14ac:dyDescent="0.3">
      <c r="A13" s="22"/>
      <c r="B13" s="12">
        <v>-1</v>
      </c>
      <c r="C13" s="12">
        <f>+B13-1</f>
        <v>-2</v>
      </c>
      <c r="D13" s="12">
        <f>C13-1</f>
        <v>-3</v>
      </c>
      <c r="E13" s="12">
        <f>+D13-1</f>
        <v>-4</v>
      </c>
      <c r="F13" s="12">
        <f t="shared" ref="F13:Q13" si="0">+E13-1</f>
        <v>-5</v>
      </c>
      <c r="G13" s="12">
        <f t="shared" si="0"/>
        <v>-6</v>
      </c>
      <c r="H13" s="12">
        <f t="shared" si="0"/>
        <v>-7</v>
      </c>
      <c r="I13" s="12">
        <f t="shared" si="0"/>
        <v>-8</v>
      </c>
      <c r="J13" s="12">
        <f t="shared" si="0"/>
        <v>-9</v>
      </c>
      <c r="K13" s="12">
        <f t="shared" si="0"/>
        <v>-10</v>
      </c>
      <c r="L13" s="12">
        <f t="shared" si="0"/>
        <v>-11</v>
      </c>
      <c r="M13" s="12">
        <f t="shared" si="0"/>
        <v>-12</v>
      </c>
      <c r="N13" s="12">
        <f t="shared" si="0"/>
        <v>-13</v>
      </c>
      <c r="O13" s="12">
        <f t="shared" si="0"/>
        <v>-14</v>
      </c>
      <c r="P13" s="12">
        <f t="shared" si="0"/>
        <v>-15</v>
      </c>
      <c r="Q13" s="12">
        <f t="shared" si="0"/>
        <v>-16</v>
      </c>
    </row>
    <row r="14" spans="1:17" s="9" customFormat="1" ht="13.8" x14ac:dyDescent="0.3">
      <c r="A14" s="11" t="s">
        <v>429</v>
      </c>
      <c r="B14" s="11" t="s">
        <v>336</v>
      </c>
      <c r="C14" s="11" t="s">
        <v>10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pans="1:17" s="9" customFormat="1" ht="13.8" x14ac:dyDescent="0.3">
      <c r="A15" s="27" t="s">
        <v>8</v>
      </c>
      <c r="B15" s="11" t="s">
        <v>9</v>
      </c>
      <c r="C15" s="11" t="s">
        <v>431</v>
      </c>
      <c r="D15" s="43" t="s">
        <v>451</v>
      </c>
      <c r="E15" s="43" t="s">
        <v>464</v>
      </c>
      <c r="F15" s="43" t="s">
        <v>465</v>
      </c>
      <c r="G15" s="43" t="s">
        <v>466</v>
      </c>
      <c r="H15" s="43" t="s">
        <v>467</v>
      </c>
      <c r="I15" s="43" t="s">
        <v>468</v>
      </c>
      <c r="J15" s="43" t="s">
        <v>469</v>
      </c>
      <c r="K15" s="43" t="s">
        <v>470</v>
      </c>
      <c r="L15" s="43" t="s">
        <v>471</v>
      </c>
      <c r="M15" s="43" t="s">
        <v>472</v>
      </c>
      <c r="N15" s="43" t="s">
        <v>473</v>
      </c>
      <c r="O15" s="43" t="s">
        <v>474</v>
      </c>
      <c r="P15" s="43" t="s">
        <v>475</v>
      </c>
      <c r="Q15" s="44" t="s">
        <v>430</v>
      </c>
    </row>
    <row r="16" spans="1:17" s="9" customFormat="1" ht="12" customHeight="1" x14ac:dyDescent="0.3">
      <c r="A16" s="28"/>
      <c r="B16" s="13"/>
      <c r="C16" s="13"/>
      <c r="D16" s="29"/>
      <c r="E16" s="29"/>
      <c r="F16" s="29"/>
      <c r="G16" s="29"/>
      <c r="H16" s="29"/>
      <c r="I16" s="29"/>
      <c r="J16" s="29"/>
      <c r="K16" s="29"/>
      <c r="L16" s="13"/>
      <c r="M16" s="13"/>
      <c r="N16" s="13"/>
      <c r="O16" s="13"/>
      <c r="P16" s="29"/>
      <c r="Q16" s="29"/>
    </row>
    <row r="17" spans="1:17" x14ac:dyDescent="0.3">
      <c r="A17" s="30">
        <v>1</v>
      </c>
      <c r="B17" s="14" t="s">
        <v>337</v>
      </c>
      <c r="C17" s="14" t="s">
        <v>274</v>
      </c>
      <c r="D17" s="18">
        <f>+'B-10 2024'!P17</f>
        <v>-5210.62</v>
      </c>
      <c r="E17" s="18">
        <v>-5210.62</v>
      </c>
      <c r="F17" s="18">
        <v>-5210.62</v>
      </c>
      <c r="G17" s="18">
        <v>-5210.62</v>
      </c>
      <c r="H17" s="18">
        <v>-5210.62</v>
      </c>
      <c r="I17" s="18">
        <v>-5210.62</v>
      </c>
      <c r="J17" s="18">
        <v>-5210.62</v>
      </c>
      <c r="K17" s="18">
        <v>-5210.62</v>
      </c>
      <c r="L17" s="18">
        <v>-5210.62</v>
      </c>
      <c r="M17" s="18">
        <v>-5210.62</v>
      </c>
      <c r="N17" s="18">
        <v>-5210.62</v>
      </c>
      <c r="O17" s="18">
        <v>-5210.62</v>
      </c>
      <c r="P17" s="18">
        <v>-5210.62</v>
      </c>
      <c r="Q17" s="18">
        <v>-5210.6200000000008</v>
      </c>
    </row>
    <row r="18" spans="1:17" x14ac:dyDescent="0.3">
      <c r="A18" s="30">
        <f>+A17+1</f>
        <v>2</v>
      </c>
      <c r="B18" s="14" t="s">
        <v>338</v>
      </c>
      <c r="C18" s="14" t="s">
        <v>280</v>
      </c>
      <c r="D18" s="18">
        <f>+'B-10 2024'!P18</f>
        <v>1713.25</v>
      </c>
      <c r="E18" s="18">
        <v>1713.25</v>
      </c>
      <c r="F18" s="18">
        <v>1713.25</v>
      </c>
      <c r="G18" s="18">
        <v>1713.25</v>
      </c>
      <c r="H18" s="18">
        <v>1713.25</v>
      </c>
      <c r="I18" s="18">
        <v>1713.25</v>
      </c>
      <c r="J18" s="18">
        <v>1713.25</v>
      </c>
      <c r="K18" s="18">
        <v>1713.25</v>
      </c>
      <c r="L18" s="18">
        <v>1713.25</v>
      </c>
      <c r="M18" s="18">
        <v>1713.25</v>
      </c>
      <c r="N18" s="18">
        <v>1713.25</v>
      </c>
      <c r="O18" s="18">
        <v>1713.25</v>
      </c>
      <c r="P18" s="18">
        <v>1713.25</v>
      </c>
      <c r="Q18" s="18">
        <v>1713.25</v>
      </c>
    </row>
    <row r="19" spans="1:17" x14ac:dyDescent="0.3">
      <c r="A19" s="30">
        <f t="shared" ref="A19:A82" si="1">+A18+1</f>
        <v>3</v>
      </c>
      <c r="B19" s="14" t="s">
        <v>339</v>
      </c>
      <c r="C19" s="15" t="s">
        <v>281</v>
      </c>
      <c r="D19" s="18">
        <f>+'B-10 2024'!P19</f>
        <v>349.159999999999</v>
      </c>
      <c r="E19" s="18">
        <v>349.159999999999</v>
      </c>
      <c r="F19" s="18">
        <v>349.159999999999</v>
      </c>
      <c r="G19" s="18">
        <v>349.159999999999</v>
      </c>
      <c r="H19" s="18">
        <v>349.159999999999</v>
      </c>
      <c r="I19" s="18">
        <v>349.159999999999</v>
      </c>
      <c r="J19" s="18">
        <v>349.159999999999</v>
      </c>
      <c r="K19" s="18">
        <v>349.159999999999</v>
      </c>
      <c r="L19" s="18">
        <v>349.159999999999</v>
      </c>
      <c r="M19" s="18">
        <v>349.159999999999</v>
      </c>
      <c r="N19" s="18">
        <v>349.159999999999</v>
      </c>
      <c r="O19" s="18">
        <v>349.159999999999</v>
      </c>
      <c r="P19" s="18">
        <v>349.159999999999</v>
      </c>
      <c r="Q19" s="18">
        <v>349.159999999999</v>
      </c>
    </row>
    <row r="20" spans="1:17" x14ac:dyDescent="0.3">
      <c r="A20" s="30">
        <f t="shared" si="1"/>
        <v>4</v>
      </c>
      <c r="B20" s="14" t="s">
        <v>340</v>
      </c>
      <c r="C20" s="15" t="s">
        <v>278</v>
      </c>
      <c r="D20" s="18">
        <f>+'B-10 2024'!P20</f>
        <v>342.86</v>
      </c>
      <c r="E20" s="18">
        <v>342.86</v>
      </c>
      <c r="F20" s="18">
        <v>342.86</v>
      </c>
      <c r="G20" s="18">
        <v>342.86</v>
      </c>
      <c r="H20" s="18">
        <v>342.86</v>
      </c>
      <c r="I20" s="18">
        <v>342.86</v>
      </c>
      <c r="J20" s="18">
        <v>342.86</v>
      </c>
      <c r="K20" s="18">
        <v>342.86</v>
      </c>
      <c r="L20" s="18">
        <v>342.86</v>
      </c>
      <c r="M20" s="18">
        <v>342.86</v>
      </c>
      <c r="N20" s="18">
        <v>342.86</v>
      </c>
      <c r="O20" s="18">
        <v>342.86</v>
      </c>
      <c r="P20" s="18">
        <v>342.86</v>
      </c>
      <c r="Q20" s="18">
        <v>342.86</v>
      </c>
    </row>
    <row r="21" spans="1:17" x14ac:dyDescent="0.3">
      <c r="A21" s="30">
        <f t="shared" si="1"/>
        <v>5</v>
      </c>
      <c r="B21" s="14" t="s">
        <v>341</v>
      </c>
      <c r="C21" s="15" t="s">
        <v>279</v>
      </c>
      <c r="D21" s="18">
        <f>+'B-10 2024'!P21</f>
        <v>28.889999999999898</v>
      </c>
      <c r="E21" s="18">
        <v>28.889999999999898</v>
      </c>
      <c r="F21" s="18">
        <v>28.889999999999898</v>
      </c>
      <c r="G21" s="18">
        <v>28.889999999999898</v>
      </c>
      <c r="H21" s="18">
        <v>28.889999999999898</v>
      </c>
      <c r="I21" s="18">
        <v>28.889999999999898</v>
      </c>
      <c r="J21" s="18">
        <v>28.889999999999898</v>
      </c>
      <c r="K21" s="18">
        <v>28.889999999999898</v>
      </c>
      <c r="L21" s="18">
        <v>28.889999999999898</v>
      </c>
      <c r="M21" s="18">
        <v>28.889999999999898</v>
      </c>
      <c r="N21" s="18">
        <v>28.889999999999898</v>
      </c>
      <c r="O21" s="18">
        <v>28.889999999999898</v>
      </c>
      <c r="P21" s="18">
        <v>28.889999999999898</v>
      </c>
      <c r="Q21" s="18">
        <v>28.88999999999989</v>
      </c>
    </row>
    <row r="22" spans="1:17" x14ac:dyDescent="0.3">
      <c r="A22" s="30">
        <f t="shared" si="1"/>
        <v>6</v>
      </c>
      <c r="B22" s="14" t="s">
        <v>750</v>
      </c>
      <c r="C22" s="14"/>
      <c r="D22" s="32">
        <f>SUM(D17:D21)</f>
        <v>-2776.4600000000009</v>
      </c>
      <c r="E22" s="32">
        <f t="shared" ref="E22:O22" si="2">SUM(E17:E21)</f>
        <v>-2776.4600000000009</v>
      </c>
      <c r="F22" s="32">
        <f t="shared" si="2"/>
        <v>-2776.4600000000009</v>
      </c>
      <c r="G22" s="32">
        <f t="shared" si="2"/>
        <v>-2776.4600000000009</v>
      </c>
      <c r="H22" s="32">
        <f t="shared" si="2"/>
        <v>-2776.4600000000009</v>
      </c>
      <c r="I22" s="32">
        <f t="shared" si="2"/>
        <v>-2776.4600000000009</v>
      </c>
      <c r="J22" s="32">
        <f t="shared" si="2"/>
        <v>-2776.4600000000009</v>
      </c>
      <c r="K22" s="32">
        <f t="shared" si="2"/>
        <v>-2776.4600000000009</v>
      </c>
      <c r="L22" s="32">
        <f t="shared" si="2"/>
        <v>-2776.4600000000009</v>
      </c>
      <c r="M22" s="32">
        <f t="shared" si="2"/>
        <v>-2776.4600000000009</v>
      </c>
      <c r="N22" s="32">
        <f t="shared" si="2"/>
        <v>-2776.4600000000009</v>
      </c>
      <c r="O22" s="32">
        <f t="shared" si="2"/>
        <v>-2776.4600000000009</v>
      </c>
      <c r="P22" s="32">
        <f>SUM(P17:P21)</f>
        <v>-2776.4600000000009</v>
      </c>
      <c r="Q22" s="32">
        <f>SUM(Q17:Q21)</f>
        <v>-2776.4600000000019</v>
      </c>
    </row>
    <row r="23" spans="1:17" x14ac:dyDescent="0.3">
      <c r="A23" s="30">
        <f t="shared" si="1"/>
        <v>7</v>
      </c>
      <c r="B23" s="14"/>
      <c r="C23" s="14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</row>
    <row r="24" spans="1:17" x14ac:dyDescent="0.3">
      <c r="A24" s="30">
        <f t="shared" si="1"/>
        <v>8</v>
      </c>
      <c r="B24" s="14" t="s">
        <v>11</v>
      </c>
      <c r="C24" s="14" t="s">
        <v>274</v>
      </c>
      <c r="D24" s="18">
        <f>+'B-10 2024'!P24</f>
        <v>51265.478415103578</v>
      </c>
      <c r="E24" s="18">
        <v>51533.190049694553</v>
      </c>
      <c r="F24" s="18">
        <v>51773.85611978075</v>
      </c>
      <c r="G24" s="18">
        <v>51958.578625361937</v>
      </c>
      <c r="H24" s="18">
        <v>52120.299566438327</v>
      </c>
      <c r="I24" s="18">
        <v>52364.730943009716</v>
      </c>
      <c r="J24" s="18">
        <v>52629.125890297917</v>
      </c>
      <c r="K24" s="18">
        <v>52852.876273081223</v>
      </c>
      <c r="L24" s="18">
        <v>53060.251091359525</v>
      </c>
      <c r="M24" s="18">
        <v>53278.54134513293</v>
      </c>
      <c r="N24" s="18">
        <v>53509.822034401528</v>
      </c>
      <c r="O24" s="18">
        <v>53747.987159165132</v>
      </c>
      <c r="P24" s="18">
        <v>54006.998123372003</v>
      </c>
      <c r="Q24" s="18">
        <v>52623.210433553781</v>
      </c>
    </row>
    <row r="25" spans="1:17" x14ac:dyDescent="0.3">
      <c r="A25" s="30">
        <f t="shared" si="1"/>
        <v>9</v>
      </c>
      <c r="B25" s="14" t="s">
        <v>12</v>
      </c>
      <c r="C25" s="14" t="s">
        <v>275</v>
      </c>
      <c r="D25" s="18">
        <f>+'B-10 2024'!P25</f>
        <v>23659.078880512316</v>
      </c>
      <c r="E25" s="18">
        <v>23867.900618525844</v>
      </c>
      <c r="F25" s="18">
        <v>24064.128836976372</v>
      </c>
      <c r="G25" s="18">
        <v>24234.454535863806</v>
      </c>
      <c r="H25" s="18">
        <v>24394.049715188034</v>
      </c>
      <c r="I25" s="18">
        <v>24591.599374949263</v>
      </c>
      <c r="J25" s="18">
        <v>24798.232476096975</v>
      </c>
      <c r="K25" s="18">
        <v>24986.009057681691</v>
      </c>
      <c r="L25" s="18">
        <v>25166.106119703207</v>
      </c>
      <c r="M25" s="18">
        <v>25351.092662161624</v>
      </c>
      <c r="N25" s="18">
        <v>25541.924685057042</v>
      </c>
      <c r="O25" s="18">
        <v>25735.790188389255</v>
      </c>
      <c r="P25" s="18">
        <v>25939.197514828833</v>
      </c>
      <c r="Q25" s="18">
        <v>24794.581897379558</v>
      </c>
    </row>
    <row r="26" spans="1:17" x14ac:dyDescent="0.3">
      <c r="A26" s="30">
        <f t="shared" si="1"/>
        <v>10</v>
      </c>
      <c r="B26" s="14" t="s">
        <v>13</v>
      </c>
      <c r="C26" s="14" t="s">
        <v>276</v>
      </c>
      <c r="D26" s="18">
        <f>+'B-10 2024'!P26</f>
        <v>98528.696112832156</v>
      </c>
      <c r="E26" s="18">
        <v>99162.011134397515</v>
      </c>
      <c r="F26" s="18">
        <v>99649.480560462893</v>
      </c>
      <c r="G26" s="18">
        <v>99835.463391028272</v>
      </c>
      <c r="H26" s="18">
        <v>99897.381626094633</v>
      </c>
      <c r="I26" s="18">
        <v>100404.57826566009</v>
      </c>
      <c r="J26" s="18">
        <v>101018.9799706386</v>
      </c>
      <c r="K26" s="18">
        <v>101414.29408011709</v>
      </c>
      <c r="L26" s="18">
        <v>101721.22459409659</v>
      </c>
      <c r="M26" s="18">
        <v>102086.76251257511</v>
      </c>
      <c r="N26" s="18">
        <v>102522.0798355536</v>
      </c>
      <c r="O26" s="18">
        <v>102994.2935630321</v>
      </c>
      <c r="P26" s="18">
        <v>103578.19169392431</v>
      </c>
      <c r="Q26" s="18">
        <v>100985.64902618564</v>
      </c>
    </row>
    <row r="27" spans="1:17" x14ac:dyDescent="0.3">
      <c r="A27" s="30">
        <f t="shared" si="1"/>
        <v>11</v>
      </c>
      <c r="B27" s="14" t="s">
        <v>14</v>
      </c>
      <c r="C27" s="14" t="s">
        <v>276</v>
      </c>
      <c r="D27" s="18">
        <f>+'B-10 2024'!P27</f>
        <v>-17582.448637929607</v>
      </c>
      <c r="E27" s="18">
        <v>-16405.384360614942</v>
      </c>
      <c r="F27" s="18">
        <v>-15228.32008330027</v>
      </c>
      <c r="G27" s="18">
        <v>-14051.2558059856</v>
      </c>
      <c r="H27" s="18">
        <v>-12874.191528670941</v>
      </c>
      <c r="I27" s="18">
        <v>-11697.127251356271</v>
      </c>
      <c r="J27" s="18">
        <v>-10520.062974041601</v>
      </c>
      <c r="K27" s="18">
        <v>-9342.9986967269979</v>
      </c>
      <c r="L27" s="18">
        <v>-8165.9344194123023</v>
      </c>
      <c r="M27" s="18">
        <v>-6988.8701420976013</v>
      </c>
      <c r="N27" s="18">
        <v>-5811.8058647830003</v>
      </c>
      <c r="O27" s="18">
        <v>-4634.7415874683002</v>
      </c>
      <c r="P27" s="18">
        <v>-3457.6773101537005</v>
      </c>
      <c r="Q27" s="18">
        <v>-10520.062974041626</v>
      </c>
    </row>
    <row r="28" spans="1:17" x14ac:dyDescent="0.3">
      <c r="A28" s="30">
        <f t="shared" si="1"/>
        <v>12</v>
      </c>
      <c r="B28" s="14" t="s">
        <v>15</v>
      </c>
      <c r="C28" s="14" t="s">
        <v>277</v>
      </c>
      <c r="D28" s="18">
        <f>+'B-10 2024'!P28</f>
        <v>-4151.1014660736901</v>
      </c>
      <c r="E28" s="18">
        <v>-4407.0204830222501</v>
      </c>
      <c r="F28" s="18">
        <v>-4678.1383243313603</v>
      </c>
      <c r="G28" s="18">
        <v>-4979.6149900010396</v>
      </c>
      <c r="H28" s="18">
        <v>-5294.1684800312796</v>
      </c>
      <c r="I28" s="18">
        <v>-5566.3387944220794</v>
      </c>
      <c r="J28" s="18">
        <v>-5829.0536963930099</v>
      </c>
      <c r="K28" s="18">
        <v>-6114.1014227244796</v>
      </c>
      <c r="L28" s="18">
        <v>-6408.7499734165203</v>
      </c>
      <c r="M28" s="18">
        <v>-6698.6813484691202</v>
      </c>
      <c r="N28" s="18">
        <v>-6982.80654788229</v>
      </c>
      <c r="O28" s="18">
        <v>-7264.3295716560115</v>
      </c>
      <c r="P28" s="18">
        <v>-7535.9416705715903</v>
      </c>
      <c r="Q28" s="18">
        <v>-5839.234366845747</v>
      </c>
    </row>
    <row r="29" spans="1:17" x14ac:dyDescent="0.3">
      <c r="A29" s="30">
        <f t="shared" si="1"/>
        <v>13</v>
      </c>
      <c r="B29" s="14" t="s">
        <v>16</v>
      </c>
      <c r="C29" s="14" t="s">
        <v>278</v>
      </c>
      <c r="D29" s="18">
        <f>+'B-10 2024'!P29</f>
        <v>13872.594173685202</v>
      </c>
      <c r="E29" s="18">
        <v>13937.922811880617</v>
      </c>
      <c r="F29" s="18">
        <v>13991.574004435532</v>
      </c>
      <c r="G29" s="18">
        <v>14021.050751349845</v>
      </c>
      <c r="H29" s="18">
        <v>14040.60005262376</v>
      </c>
      <c r="I29" s="18">
        <v>14095.93690825707</v>
      </c>
      <c r="J29" s="18">
        <v>14159.910743649871</v>
      </c>
      <c r="K29" s="18">
        <v>14206.32713340207</v>
      </c>
      <c r="L29" s="18">
        <v>14245.680077513869</v>
      </c>
      <c r="M29" s="18">
        <v>14289.772575985069</v>
      </c>
      <c r="N29" s="18">
        <v>14339.501628815768</v>
      </c>
      <c r="O29" s="18">
        <v>14392.227236005867</v>
      </c>
      <c r="P29" s="18">
        <v>14453.942237955778</v>
      </c>
      <c r="Q29" s="18">
        <v>14157.464641196946</v>
      </c>
    </row>
    <row r="30" spans="1:17" x14ac:dyDescent="0.3">
      <c r="A30" s="30">
        <f t="shared" si="1"/>
        <v>14</v>
      </c>
      <c r="B30" s="14" t="s">
        <v>17</v>
      </c>
      <c r="C30" s="14" t="s">
        <v>279</v>
      </c>
      <c r="D30" s="18">
        <f>+'B-10 2024'!P30</f>
        <v>5593.5547255227393</v>
      </c>
      <c r="E30" s="18">
        <v>5682.332552822606</v>
      </c>
      <c r="F30" s="18">
        <v>5764.4253731820027</v>
      </c>
      <c r="G30" s="18">
        <v>5832.7041866009185</v>
      </c>
      <c r="H30" s="18">
        <v>5895.2959930793659</v>
      </c>
      <c r="I30" s="18">
        <v>5978.2837926173333</v>
      </c>
      <c r="J30" s="18">
        <v>6066.1847889138635</v>
      </c>
      <c r="K30" s="18">
        <v>6144.045778269915</v>
      </c>
      <c r="L30" s="18">
        <v>6217.8547606854854</v>
      </c>
      <c r="M30" s="18">
        <v>6294.3457361605879</v>
      </c>
      <c r="N30" s="18">
        <v>6374.0307046952084</v>
      </c>
      <c r="O30" s="18">
        <v>6455.4036662893477</v>
      </c>
      <c r="P30" s="18">
        <v>6541.9026888186063</v>
      </c>
      <c r="Q30" s="18">
        <v>6064.6434421275371</v>
      </c>
    </row>
    <row r="31" spans="1:17" x14ac:dyDescent="0.3">
      <c r="A31" s="30">
        <f t="shared" si="1"/>
        <v>15</v>
      </c>
      <c r="B31" s="14" t="s">
        <v>751</v>
      </c>
      <c r="C31" s="14"/>
      <c r="D31" s="32">
        <f>SUM(D24:D30)</f>
        <v>171185.85220365273</v>
      </c>
      <c r="E31" s="32">
        <f t="shared" ref="E31:O31" si="3">SUM(E24:E30)</f>
        <v>173370.95232368392</v>
      </c>
      <c r="F31" s="32">
        <f t="shared" si="3"/>
        <v>175337.00648720594</v>
      </c>
      <c r="G31" s="32">
        <f t="shared" si="3"/>
        <v>176851.38069421815</v>
      </c>
      <c r="H31" s="32">
        <f t="shared" si="3"/>
        <v>178179.26694472187</v>
      </c>
      <c r="I31" s="32">
        <f t="shared" si="3"/>
        <v>180171.66323871515</v>
      </c>
      <c r="J31" s="32">
        <f t="shared" si="3"/>
        <v>182323.31719916264</v>
      </c>
      <c r="K31" s="32">
        <f t="shared" si="3"/>
        <v>184146.45220310052</v>
      </c>
      <c r="L31" s="32">
        <f t="shared" si="3"/>
        <v>185836.43225052985</v>
      </c>
      <c r="M31" s="32">
        <f t="shared" si="3"/>
        <v>187612.96334144857</v>
      </c>
      <c r="N31" s="32">
        <f t="shared" si="3"/>
        <v>189492.74647585786</v>
      </c>
      <c r="O31" s="32">
        <f t="shared" si="3"/>
        <v>191426.6306537574</v>
      </c>
      <c r="P31" s="32">
        <f t="shared" ref="P31:Q31" si="4">SUM(P24:P30)</f>
        <v>193526.61327817425</v>
      </c>
      <c r="Q31" s="32">
        <f t="shared" si="4"/>
        <v>182266.25209955609</v>
      </c>
    </row>
    <row r="32" spans="1:17" x14ac:dyDescent="0.3">
      <c r="A32" s="30">
        <f t="shared" si="1"/>
        <v>16</v>
      </c>
      <c r="B32" s="14"/>
      <c r="C32" s="14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</row>
    <row r="33" spans="1:17" x14ac:dyDescent="0.3">
      <c r="A33" s="30">
        <f t="shared" si="1"/>
        <v>17</v>
      </c>
      <c r="B33" s="14" t="s">
        <v>18</v>
      </c>
      <c r="C33" s="14" t="s">
        <v>274</v>
      </c>
      <c r="D33" s="18">
        <f>+'B-10 2024'!P33</f>
        <v>33687.56143479883</v>
      </c>
      <c r="E33" s="18">
        <v>33847.580290028025</v>
      </c>
      <c r="F33" s="18">
        <v>34006.58176579314</v>
      </c>
      <c r="G33" s="18">
        <v>34162.15086209424</v>
      </c>
      <c r="H33" s="18">
        <v>34315.49257893124</v>
      </c>
      <c r="I33" s="18">
        <v>34472.172916304247</v>
      </c>
      <c r="J33" s="18">
        <v>34632.368759747107</v>
      </c>
      <c r="K33" s="18">
        <v>34800.916996975357</v>
      </c>
      <c r="L33" s="18">
        <v>34969.408854739493</v>
      </c>
      <c r="M33" s="18">
        <v>35137.844333039538</v>
      </c>
      <c r="N33" s="18">
        <v>35306.223431875573</v>
      </c>
      <c r="O33" s="18">
        <v>35474.54615124761</v>
      </c>
      <c r="P33" s="18">
        <v>35642.812491155455</v>
      </c>
      <c r="Q33" s="18">
        <v>34650.435451286918</v>
      </c>
    </row>
    <row r="34" spans="1:17" x14ac:dyDescent="0.3">
      <c r="A34" s="30">
        <f t="shared" si="1"/>
        <v>18</v>
      </c>
      <c r="B34" s="14" t="s">
        <v>19</v>
      </c>
      <c r="C34" s="14" t="s">
        <v>275</v>
      </c>
      <c r="D34" s="18">
        <f>+'B-10 2024'!P34</f>
        <v>13635.142444801497</v>
      </c>
      <c r="E34" s="18">
        <v>13656.469296780035</v>
      </c>
      <c r="F34" s="18">
        <v>13677.516826177774</v>
      </c>
      <c r="G34" s="18">
        <v>13697.594032994513</v>
      </c>
      <c r="H34" s="18">
        <v>13717.045917230351</v>
      </c>
      <c r="I34" s="18">
        <v>13737.464478885291</v>
      </c>
      <c r="J34" s="18">
        <v>13758.835151437817</v>
      </c>
      <c r="K34" s="18">
        <v>13782.573837532407</v>
      </c>
      <c r="L34" s="18">
        <v>13806.308201046097</v>
      </c>
      <c r="M34" s="18">
        <v>13830.038241978888</v>
      </c>
      <c r="N34" s="18">
        <v>13853.76396033078</v>
      </c>
      <c r="O34" s="18">
        <v>13877.48535610177</v>
      </c>
      <c r="P34" s="18">
        <v>13901.202429291759</v>
      </c>
      <c r="Q34" s="18">
        <v>13763.956936506844</v>
      </c>
    </row>
    <row r="35" spans="1:17" x14ac:dyDescent="0.3">
      <c r="A35" s="30">
        <f t="shared" si="1"/>
        <v>19</v>
      </c>
      <c r="B35" s="14" t="s">
        <v>20</v>
      </c>
      <c r="C35" s="14" t="s">
        <v>276</v>
      </c>
      <c r="D35" s="18">
        <f>+'B-10 2024'!P35</f>
        <v>50448.91944427049</v>
      </c>
      <c r="E35" s="18">
        <v>51351.751898625298</v>
      </c>
      <c r="F35" s="18">
        <v>52250.468485906109</v>
      </c>
      <c r="G35" s="18">
        <v>53135.945206112723</v>
      </c>
      <c r="H35" s="18">
        <v>54012.73705924533</v>
      </c>
      <c r="I35" s="18">
        <v>54901.870045303847</v>
      </c>
      <c r="J35" s="18">
        <v>55805.303988853644</v>
      </c>
      <c r="K35" s="18">
        <v>56740.653872346731</v>
      </c>
      <c r="L35" s="18">
        <v>57675.518888765822</v>
      </c>
      <c r="M35" s="18">
        <v>58609.899038110801</v>
      </c>
      <c r="N35" s="18">
        <v>59543.794320381792</v>
      </c>
      <c r="O35" s="18">
        <v>60477.204735578678</v>
      </c>
      <c r="P35" s="18">
        <v>61410.130283701466</v>
      </c>
      <c r="Q35" s="18">
        <v>55874.169020554051</v>
      </c>
    </row>
    <row r="36" spans="1:17" x14ac:dyDescent="0.3">
      <c r="A36" s="30">
        <f t="shared" si="1"/>
        <v>20</v>
      </c>
      <c r="B36" s="14" t="s">
        <v>21</v>
      </c>
      <c r="C36" s="14" t="s">
        <v>276</v>
      </c>
      <c r="D36" s="18">
        <f>+'B-10 2024'!P36</f>
        <v>39155.473760000001</v>
      </c>
      <c r="E36" s="18">
        <v>40163.555999999997</v>
      </c>
      <c r="F36" s="18">
        <v>41171.63824</v>
      </c>
      <c r="G36" s="18">
        <v>42179.720479999996</v>
      </c>
      <c r="H36" s="18">
        <v>43187.80272</v>
      </c>
      <c r="I36" s="18">
        <v>44195.884960000003</v>
      </c>
      <c r="J36" s="18">
        <v>45203.967200000006</v>
      </c>
      <c r="K36" s="18">
        <v>43978.081579647798</v>
      </c>
      <c r="L36" s="18">
        <v>44961.590173183904</v>
      </c>
      <c r="M36" s="18">
        <v>45945.098766719995</v>
      </c>
      <c r="N36" s="18">
        <v>46928.607360256101</v>
      </c>
      <c r="O36" s="18">
        <v>47912.115953792294</v>
      </c>
      <c r="P36" s="18">
        <v>46671.644390610301</v>
      </c>
      <c r="Q36" s="18">
        <v>43973.47550647772</v>
      </c>
    </row>
    <row r="37" spans="1:17" x14ac:dyDescent="0.3">
      <c r="A37" s="30">
        <f t="shared" si="1"/>
        <v>21</v>
      </c>
      <c r="B37" s="14" t="s">
        <v>22</v>
      </c>
      <c r="C37" s="14" t="s">
        <v>277</v>
      </c>
      <c r="D37" s="18">
        <f>+'B-10 2024'!P37</f>
        <v>32022.232667078755</v>
      </c>
      <c r="E37" s="18">
        <v>32100.738319809032</v>
      </c>
      <c r="F37" s="18">
        <v>32178.555514828906</v>
      </c>
      <c r="G37" s="18">
        <v>32253.963252138376</v>
      </c>
      <c r="H37" s="18">
        <v>32327.820531737456</v>
      </c>
      <c r="I37" s="18">
        <v>32404.094353626228</v>
      </c>
      <c r="J37" s="18">
        <v>32482.793131091006</v>
      </c>
      <c r="K37" s="18">
        <v>32567.422433738808</v>
      </c>
      <c r="L37" s="18">
        <v>32652.048278676313</v>
      </c>
      <c r="M37" s="18">
        <v>32736.670665903323</v>
      </c>
      <c r="N37" s="18">
        <v>32821.289595419927</v>
      </c>
      <c r="O37" s="18">
        <v>32905.905067226231</v>
      </c>
      <c r="P37" s="18">
        <v>32990.517081322032</v>
      </c>
      <c r="Q37" s="18">
        <v>32495.696222507413</v>
      </c>
    </row>
    <row r="38" spans="1:17" x14ac:dyDescent="0.3">
      <c r="A38" s="30">
        <f t="shared" si="1"/>
        <v>22</v>
      </c>
      <c r="B38" s="14" t="s">
        <v>23</v>
      </c>
      <c r="C38" s="14" t="s">
        <v>278</v>
      </c>
      <c r="D38" s="18">
        <f>+'B-10 2024'!P38</f>
        <v>22840.489182747951</v>
      </c>
      <c r="E38" s="18">
        <v>23023.152503984536</v>
      </c>
      <c r="F38" s="18">
        <v>23205.09552327012</v>
      </c>
      <c r="G38" s="18">
        <v>23384.5432406047</v>
      </c>
      <c r="H38" s="18">
        <v>23562.381655988382</v>
      </c>
      <c r="I38" s="18">
        <v>23742.700769420961</v>
      </c>
      <c r="J38" s="18">
        <v>23926.013549330182</v>
      </c>
      <c r="K38" s="18">
        <v>24115.774819065733</v>
      </c>
      <c r="L38" s="18">
        <v>24305.521786850288</v>
      </c>
      <c r="M38" s="18">
        <v>24495.254452683839</v>
      </c>
      <c r="N38" s="18">
        <v>24684.972816566489</v>
      </c>
      <c r="O38" s="18">
        <v>24874.676878498045</v>
      </c>
      <c r="P38" s="18">
        <v>25064.366638478696</v>
      </c>
      <c r="Q38" s="18">
        <v>23940.380293653074</v>
      </c>
    </row>
    <row r="39" spans="1:17" x14ac:dyDescent="0.3">
      <c r="A39" s="30">
        <f t="shared" si="1"/>
        <v>23</v>
      </c>
      <c r="B39" s="14" t="s">
        <v>24</v>
      </c>
      <c r="C39" s="14" t="s">
        <v>279</v>
      </c>
      <c r="D39" s="18">
        <f>+'B-10 2024'!P39</f>
        <v>3155.0464879469005</v>
      </c>
      <c r="E39" s="18">
        <v>3210.9133082422468</v>
      </c>
      <c r="F39" s="18">
        <v>3266.6155715495033</v>
      </c>
      <c r="G39" s="18">
        <v>3321.7542778686693</v>
      </c>
      <c r="H39" s="18">
        <v>3376.5284271997357</v>
      </c>
      <c r="I39" s="18">
        <v>3431.8560195427026</v>
      </c>
      <c r="J39" s="18">
        <v>3487.8295508750011</v>
      </c>
      <c r="K39" s="18">
        <v>3545.2154610873122</v>
      </c>
      <c r="L39" s="18">
        <v>3602.5948143115329</v>
      </c>
      <c r="M39" s="18">
        <v>3659.9676105476533</v>
      </c>
      <c r="N39" s="18">
        <v>3717.3338497956843</v>
      </c>
      <c r="O39" s="18">
        <v>3774.6935320556149</v>
      </c>
      <c r="P39" s="18">
        <v>3832.0466573274553</v>
      </c>
      <c r="Q39" s="18">
        <v>3490.953505257693</v>
      </c>
    </row>
    <row r="40" spans="1:17" x14ac:dyDescent="0.3">
      <c r="A40" s="30">
        <f t="shared" si="1"/>
        <v>24</v>
      </c>
      <c r="B40" s="14" t="s">
        <v>752</v>
      </c>
      <c r="C40" s="14"/>
      <c r="D40" s="32">
        <f>SUM(D33:D39)</f>
        <v>194944.86542164444</v>
      </c>
      <c r="E40" s="32">
        <f t="shared" ref="E40:O40" si="5">SUM(E33:E39)</f>
        <v>197354.16161746916</v>
      </c>
      <c r="F40" s="32">
        <f t="shared" si="5"/>
        <v>199756.47192752556</v>
      </c>
      <c r="G40" s="32">
        <f t="shared" si="5"/>
        <v>202135.67135181319</v>
      </c>
      <c r="H40" s="32">
        <f t="shared" si="5"/>
        <v>204499.8088903325</v>
      </c>
      <c r="I40" s="32">
        <f t="shared" si="5"/>
        <v>206886.04354308327</v>
      </c>
      <c r="J40" s="32">
        <f t="shared" si="5"/>
        <v>209297.11133133475</v>
      </c>
      <c r="K40" s="32">
        <f t="shared" si="5"/>
        <v>209530.63900039415</v>
      </c>
      <c r="L40" s="32">
        <f t="shared" si="5"/>
        <v>211972.99099757348</v>
      </c>
      <c r="M40" s="32">
        <f t="shared" si="5"/>
        <v>214414.77310898402</v>
      </c>
      <c r="N40" s="32">
        <f t="shared" si="5"/>
        <v>216855.98533462637</v>
      </c>
      <c r="O40" s="32">
        <f t="shared" si="5"/>
        <v>219296.62767450028</v>
      </c>
      <c r="P40" s="32">
        <f t="shared" ref="P40:Q40" si="6">SUM(P33:P39)</f>
        <v>219512.71997188716</v>
      </c>
      <c r="Q40" s="32">
        <f t="shared" si="6"/>
        <v>208189.06693624373</v>
      </c>
    </row>
    <row r="41" spans="1:17" x14ac:dyDescent="0.3">
      <c r="A41" s="30">
        <f t="shared" si="1"/>
        <v>25</v>
      </c>
      <c r="B41" s="14"/>
      <c r="C41" s="14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</row>
    <row r="42" spans="1:17" x14ac:dyDescent="0.3">
      <c r="A42" s="30">
        <f t="shared" si="1"/>
        <v>26</v>
      </c>
      <c r="B42" s="14" t="s">
        <v>25</v>
      </c>
      <c r="C42" s="14" t="s">
        <v>274</v>
      </c>
      <c r="D42" s="18">
        <f>+'B-10 2024'!P42</f>
        <v>14471.532909291553</v>
      </c>
      <c r="E42" s="18">
        <v>14486.672068214173</v>
      </c>
      <c r="F42" s="18">
        <v>14501.809673234895</v>
      </c>
      <c r="G42" s="18">
        <v>14510.875724353617</v>
      </c>
      <c r="H42" s="18">
        <v>14512.292221570338</v>
      </c>
      <c r="I42" s="18">
        <v>14521.375370307167</v>
      </c>
      <c r="J42" s="18">
        <v>14536.526965141993</v>
      </c>
      <c r="K42" s="18">
        <v>14551.67700607492</v>
      </c>
      <c r="L42" s="18">
        <v>14566.825493105847</v>
      </c>
      <c r="M42" s="18">
        <v>14584.615541802683</v>
      </c>
      <c r="N42" s="18">
        <v>14602.661448457093</v>
      </c>
      <c r="O42" s="18">
        <v>14620.7058012095</v>
      </c>
      <c r="P42" s="18">
        <v>14638.748600059909</v>
      </c>
      <c r="Q42" s="18">
        <v>14546.639909447977</v>
      </c>
    </row>
    <row r="43" spans="1:17" x14ac:dyDescent="0.3">
      <c r="A43" s="30">
        <f t="shared" si="1"/>
        <v>27</v>
      </c>
      <c r="B43" s="14" t="s">
        <v>26</v>
      </c>
      <c r="C43" s="14" t="s">
        <v>275</v>
      </c>
      <c r="D43" s="18">
        <f>+'B-10 2024'!P43</f>
        <v>7674.2964161112513</v>
      </c>
      <c r="E43" s="18">
        <v>7699.7921215076585</v>
      </c>
      <c r="F43" s="18">
        <v>7725.2870699477553</v>
      </c>
      <c r="G43" s="18">
        <v>7746.7812614315417</v>
      </c>
      <c r="H43" s="18">
        <v>7763.2346959590177</v>
      </c>
      <c r="I43" s="18">
        <v>7784.7605215181675</v>
      </c>
      <c r="J43" s="18">
        <v>7810.2855901210078</v>
      </c>
      <c r="K43" s="18">
        <v>7835.8099017675368</v>
      </c>
      <c r="L43" s="18">
        <v>7861.3334564577453</v>
      </c>
      <c r="M43" s="18">
        <v>7888.5405154704677</v>
      </c>
      <c r="N43" s="18">
        <v>7916.005714670694</v>
      </c>
      <c r="O43" s="18">
        <v>7943.4701569146</v>
      </c>
      <c r="P43" s="18">
        <v>7970.9338422022074</v>
      </c>
      <c r="Q43" s="18">
        <v>7816.9639433907432</v>
      </c>
    </row>
    <row r="44" spans="1:17" x14ac:dyDescent="0.3">
      <c r="A44" s="30">
        <f t="shared" si="1"/>
        <v>28</v>
      </c>
      <c r="B44" s="14" t="s">
        <v>27</v>
      </c>
      <c r="C44" s="14" t="s">
        <v>276</v>
      </c>
      <c r="D44" s="18">
        <f>+'B-10 2024'!P44</f>
        <v>2313.6842562444599</v>
      </c>
      <c r="E44" s="18">
        <v>2667.6160561955899</v>
      </c>
      <c r="F44" s="18">
        <v>3020.8236402439402</v>
      </c>
      <c r="G44" s="18">
        <v>3324.62200838951</v>
      </c>
      <c r="H44" s="18">
        <v>3566.3551606323094</v>
      </c>
      <c r="I44" s="18">
        <v>3869.6389858819098</v>
      </c>
      <c r="J44" s="18">
        <v>4220.8865952287297</v>
      </c>
      <c r="K44" s="18">
        <v>4571.4099886727709</v>
      </c>
      <c r="L44" s="18">
        <v>4921.2091662140392</v>
      </c>
      <c r="M44" s="18">
        <v>5317.8877385486594</v>
      </c>
      <c r="N44" s="18">
        <v>5721.1595150338699</v>
      </c>
      <c r="O44" s="18">
        <v>6123.7070756163002</v>
      </c>
      <c r="P44" s="18">
        <v>6525.5304202959496</v>
      </c>
      <c r="Q44" s="18">
        <v>4320.3485082460038</v>
      </c>
    </row>
    <row r="45" spans="1:17" x14ac:dyDescent="0.3">
      <c r="A45" s="30">
        <f t="shared" si="1"/>
        <v>29</v>
      </c>
      <c r="B45" s="14" t="s">
        <v>28</v>
      </c>
      <c r="C45" s="14" t="s">
        <v>276</v>
      </c>
      <c r="D45" s="18">
        <f>+'B-10 2024'!P45</f>
        <v>20816.703503999899</v>
      </c>
      <c r="E45" s="18">
        <v>21502.816983333301</v>
      </c>
      <c r="F45" s="18">
        <v>22188.930462666602</v>
      </c>
      <c r="G45" s="18">
        <v>22875.043941999902</v>
      </c>
      <c r="H45" s="18">
        <v>23561.157421333301</v>
      </c>
      <c r="I45" s="18">
        <v>24247.270900666597</v>
      </c>
      <c r="J45" s="18">
        <v>24933.384379999898</v>
      </c>
      <c r="K45" s="18">
        <v>25619.4978593333</v>
      </c>
      <c r="L45" s="18">
        <v>26331.343338835843</v>
      </c>
      <c r="M45" s="18">
        <v>27043.188818338382</v>
      </c>
      <c r="N45" s="18">
        <v>27755.034297841026</v>
      </c>
      <c r="O45" s="18">
        <v>28466.879777343569</v>
      </c>
      <c r="P45" s="18">
        <v>29178.725256846112</v>
      </c>
      <c r="Q45" s="18">
        <v>24963.075149425982</v>
      </c>
    </row>
    <row r="46" spans="1:17" x14ac:dyDescent="0.3">
      <c r="A46" s="30">
        <f t="shared" si="1"/>
        <v>30</v>
      </c>
      <c r="B46" s="14" t="s">
        <v>29</v>
      </c>
      <c r="C46" s="14" t="s">
        <v>277</v>
      </c>
      <c r="D46" s="18">
        <f>+'B-10 2024'!P46</f>
        <v>16690.913784730787</v>
      </c>
      <c r="E46" s="18">
        <v>16776.402279135913</v>
      </c>
      <c r="F46" s="18">
        <v>16861.872534491442</v>
      </c>
      <c r="G46" s="18">
        <v>16935.545550797571</v>
      </c>
      <c r="H46" s="18">
        <v>16994.360328054092</v>
      </c>
      <c r="I46" s="18">
        <v>17068.116936526625</v>
      </c>
      <c r="J46" s="18">
        <v>17153.634305949563</v>
      </c>
      <c r="K46" s="18">
        <v>17239.133436323093</v>
      </c>
      <c r="L46" s="18">
        <v>17324.614327647028</v>
      </c>
      <c r="M46" s="18">
        <v>17416.177787021566</v>
      </c>
      <c r="N46" s="18">
        <v>17508.660796853896</v>
      </c>
      <c r="O46" s="18">
        <v>17601.125567636729</v>
      </c>
      <c r="P46" s="18">
        <v>17693.572099370063</v>
      </c>
      <c r="Q46" s="18">
        <v>17174.163825733722</v>
      </c>
    </row>
    <row r="47" spans="1:17" x14ac:dyDescent="0.3">
      <c r="A47" s="30">
        <f t="shared" si="1"/>
        <v>31</v>
      </c>
      <c r="B47" s="14" t="s">
        <v>30</v>
      </c>
      <c r="C47" s="14" t="s">
        <v>278</v>
      </c>
      <c r="D47" s="18">
        <f>+'B-10 2024'!P47</f>
        <v>8224.8957241935677</v>
      </c>
      <c r="E47" s="18">
        <v>8278.9566975564412</v>
      </c>
      <c r="F47" s="18">
        <v>8332.9974496415343</v>
      </c>
      <c r="G47" s="18">
        <v>8381.0179804488562</v>
      </c>
      <c r="H47" s="18">
        <v>8421.459289978402</v>
      </c>
      <c r="I47" s="18">
        <v>8469.5175972216603</v>
      </c>
      <c r="J47" s="18">
        <v>8523.5556831871363</v>
      </c>
      <c r="K47" s="18">
        <v>8577.5735478748356</v>
      </c>
      <c r="L47" s="18">
        <v>8631.5711912847619</v>
      </c>
      <c r="M47" s="18">
        <v>8689.5229439723698</v>
      </c>
      <c r="N47" s="18">
        <v>8748.0653922142337</v>
      </c>
      <c r="O47" s="18">
        <v>8806.5876191783154</v>
      </c>
      <c r="P47" s="18">
        <v>8865.0896248646295</v>
      </c>
      <c r="Q47" s="18">
        <v>8534.6777493551344</v>
      </c>
    </row>
    <row r="48" spans="1:17" x14ac:dyDescent="0.3">
      <c r="A48" s="30">
        <f t="shared" si="1"/>
        <v>32</v>
      </c>
      <c r="B48" s="14" t="s">
        <v>31</v>
      </c>
      <c r="C48" s="14" t="s">
        <v>279</v>
      </c>
      <c r="D48" s="18">
        <f>+'B-10 2024'!P48</f>
        <v>1518.0605900568937</v>
      </c>
      <c r="E48" s="18">
        <v>1526.7495005507326</v>
      </c>
      <c r="F48" s="18">
        <v>1535.4376185088713</v>
      </c>
      <c r="G48" s="18">
        <v>1543.1839439312903</v>
      </c>
      <c r="H48" s="18">
        <v>1549.7434768179887</v>
      </c>
      <c r="I48" s="18">
        <v>1557.4997058948757</v>
      </c>
      <c r="J48" s="18">
        <v>1566.196142436032</v>
      </c>
      <c r="K48" s="18">
        <v>1574.8917864414884</v>
      </c>
      <c r="L48" s="18">
        <v>1583.5866379112149</v>
      </c>
      <c r="M48" s="18">
        <v>1592.8644447363258</v>
      </c>
      <c r="N48" s="18">
        <v>1602.2311900078569</v>
      </c>
      <c r="O48" s="18">
        <v>1611.5971427436673</v>
      </c>
      <c r="P48" s="18">
        <v>1620.9623029437782</v>
      </c>
      <c r="Q48" s="18">
        <v>1567.9234217677706</v>
      </c>
    </row>
    <row r="49" spans="1:17" x14ac:dyDescent="0.3">
      <c r="A49" s="30">
        <f t="shared" si="1"/>
        <v>33</v>
      </c>
      <c r="B49" s="14" t="s">
        <v>753</v>
      </c>
      <c r="C49" s="14"/>
      <c r="D49" s="32">
        <f>SUM(D42:D48)</f>
        <v>71710.087184628414</v>
      </c>
      <c r="E49" s="32">
        <f t="shared" ref="E49:O49" si="7">SUM(E42:E48)</f>
        <v>72939.005706493816</v>
      </c>
      <c r="F49" s="32">
        <f t="shared" si="7"/>
        <v>74167.158448735048</v>
      </c>
      <c r="G49" s="32">
        <f t="shared" si="7"/>
        <v>75317.070411352281</v>
      </c>
      <c r="H49" s="32">
        <f t="shared" si="7"/>
        <v>76368.602594345459</v>
      </c>
      <c r="I49" s="32">
        <f t="shared" si="7"/>
        <v>77518.18001801701</v>
      </c>
      <c r="J49" s="32">
        <f t="shared" si="7"/>
        <v>78744.469662064352</v>
      </c>
      <c r="K49" s="32">
        <f t="shared" si="7"/>
        <v>79969.993526487946</v>
      </c>
      <c r="L49" s="32">
        <f t="shared" si="7"/>
        <v>81220.483611456468</v>
      </c>
      <c r="M49" s="32">
        <f t="shared" si="7"/>
        <v>82532.797789890465</v>
      </c>
      <c r="N49" s="32">
        <f t="shared" si="7"/>
        <v>83853.818355078678</v>
      </c>
      <c r="O49" s="32">
        <f t="shared" si="7"/>
        <v>85174.073140642693</v>
      </c>
      <c r="P49" s="32">
        <f t="shared" ref="P49:Q49" si="8">SUM(P42:P48)</f>
        <v>86493.562146582655</v>
      </c>
      <c r="Q49" s="32">
        <f t="shared" si="8"/>
        <v>78923.79250736734</v>
      </c>
    </row>
    <row r="50" spans="1:17" x14ac:dyDescent="0.3">
      <c r="A50" s="30">
        <f t="shared" si="1"/>
        <v>34</v>
      </c>
      <c r="B50" s="14"/>
      <c r="C50" s="14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</row>
    <row r="51" spans="1:17" x14ac:dyDescent="0.3">
      <c r="A51" s="30">
        <f t="shared" si="1"/>
        <v>35</v>
      </c>
      <c r="B51" s="14" t="s">
        <v>32</v>
      </c>
      <c r="C51" s="14" t="s">
        <v>274</v>
      </c>
      <c r="D51" s="18">
        <f>+'B-10 2024'!P51</f>
        <v>7268.2006767688626</v>
      </c>
      <c r="E51" s="18">
        <v>7284.018245666819</v>
      </c>
      <c r="F51" s="18">
        <v>7299.834549437337</v>
      </c>
      <c r="G51" s="18">
        <v>7315.6495880803941</v>
      </c>
      <c r="H51" s="18">
        <v>7331.4633615960001</v>
      </c>
      <c r="I51" s="18">
        <v>7347.275869984157</v>
      </c>
      <c r="J51" s="18">
        <v>7363.0871132448647</v>
      </c>
      <c r="K51" s="18">
        <v>7377.9260913781218</v>
      </c>
      <c r="L51" s="18">
        <v>7393.2488043839285</v>
      </c>
      <c r="M51" s="18">
        <v>7409.0232522622846</v>
      </c>
      <c r="N51" s="18">
        <v>7424.4094350131827</v>
      </c>
      <c r="O51" s="18">
        <v>7431.9623526366404</v>
      </c>
      <c r="P51" s="18">
        <v>7447.7660051326357</v>
      </c>
      <c r="Q51" s="18">
        <v>7361.0665650450164</v>
      </c>
    </row>
    <row r="52" spans="1:17" x14ac:dyDescent="0.3">
      <c r="A52" s="30">
        <f t="shared" si="1"/>
        <v>36</v>
      </c>
      <c r="B52" s="14" t="s">
        <v>33</v>
      </c>
      <c r="C52" s="14" t="s">
        <v>275</v>
      </c>
      <c r="D52" s="18">
        <f>+'B-10 2024'!P52</f>
        <v>10323.910933048708</v>
      </c>
      <c r="E52" s="18">
        <v>10261.621098410737</v>
      </c>
      <c r="F52" s="18">
        <v>10199.334644344068</v>
      </c>
      <c r="G52" s="18">
        <v>10137.051570848596</v>
      </c>
      <c r="H52" s="18">
        <v>10074.771877924326</v>
      </c>
      <c r="I52" s="18">
        <v>10012.495565571156</v>
      </c>
      <c r="J52" s="18">
        <v>9950.2226337892862</v>
      </c>
      <c r="K52" s="18">
        <v>9886.6600825786263</v>
      </c>
      <c r="L52" s="18">
        <v>9823.7479119391246</v>
      </c>
      <c r="M52" s="18">
        <v>9761.4411218708156</v>
      </c>
      <c r="N52" s="18">
        <v>9698.6237123737046</v>
      </c>
      <c r="O52" s="18">
        <v>9625.3876834477851</v>
      </c>
      <c r="P52" s="18">
        <v>9563.1350350930752</v>
      </c>
      <c r="Q52" s="18">
        <v>9947.5695285569218</v>
      </c>
    </row>
    <row r="53" spans="1:17" x14ac:dyDescent="0.3">
      <c r="A53" s="30">
        <f t="shared" si="1"/>
        <v>37</v>
      </c>
      <c r="B53" s="14" t="s">
        <v>34</v>
      </c>
      <c r="C53" s="14" t="s">
        <v>276</v>
      </c>
      <c r="D53" s="18">
        <f>+'B-10 2024'!P53</f>
        <v>33471.582608285411</v>
      </c>
      <c r="E53" s="18">
        <v>34082.063948389878</v>
      </c>
      <c r="F53" s="18">
        <v>34692.500962799844</v>
      </c>
      <c r="G53" s="18">
        <v>35302.893651515318</v>
      </c>
      <c r="H53" s="18">
        <v>35913.242014536379</v>
      </c>
      <c r="I53" s="18">
        <v>36523.546051863043</v>
      </c>
      <c r="J53" s="18">
        <v>37133.80576349522</v>
      </c>
      <c r="K53" s="18">
        <v>37734.413149432985</v>
      </c>
      <c r="L53" s="18">
        <v>38339.780209676253</v>
      </c>
      <c r="M53" s="18">
        <v>38949.576944225126</v>
      </c>
      <c r="N53" s="18">
        <v>39555.509353079491</v>
      </c>
      <c r="O53" s="18">
        <v>40083.933436239451</v>
      </c>
      <c r="P53" s="18">
        <v>40693.927193704927</v>
      </c>
      <c r="Q53" s="18">
        <v>37113.598099018709</v>
      </c>
    </row>
    <row r="54" spans="1:17" x14ac:dyDescent="0.3">
      <c r="A54" s="30">
        <f t="shared" si="1"/>
        <v>38</v>
      </c>
      <c r="B54" s="14" t="s">
        <v>35</v>
      </c>
      <c r="C54" s="14" t="s">
        <v>276</v>
      </c>
      <c r="D54" s="18">
        <f>+'B-10 2024'!P54</f>
        <v>-1920.5017981797998</v>
      </c>
      <c r="E54" s="18">
        <v>-1728.9306266947801</v>
      </c>
      <c r="F54" s="18">
        <v>-1537.35945520977</v>
      </c>
      <c r="G54" s="18">
        <v>-1345.7882837247498</v>
      </c>
      <c r="H54" s="18">
        <v>-1154.2171122397301</v>
      </c>
      <c r="I54" s="18">
        <v>-962.6459407547211</v>
      </c>
      <c r="J54" s="18">
        <v>-771.07476926970401</v>
      </c>
      <c r="K54" s="18">
        <v>-579.50359778468805</v>
      </c>
      <c r="L54" s="18">
        <v>-387.93242629967102</v>
      </c>
      <c r="M54" s="18">
        <v>-196.36125481465402</v>
      </c>
      <c r="N54" s="18">
        <v>-4.7900833296382199</v>
      </c>
      <c r="O54" s="18">
        <v>186.781088155378</v>
      </c>
      <c r="P54" s="18">
        <v>378.352259640395</v>
      </c>
      <c r="Q54" s="18">
        <v>-771.07476926970253</v>
      </c>
    </row>
    <row r="55" spans="1:17" x14ac:dyDescent="0.3">
      <c r="A55" s="30">
        <f t="shared" si="1"/>
        <v>39</v>
      </c>
      <c r="B55" s="14" t="s">
        <v>36</v>
      </c>
      <c r="C55" s="14" t="s">
        <v>277</v>
      </c>
      <c r="D55" s="18">
        <f>+'B-10 2024'!P55</f>
        <v>32513.095010230998</v>
      </c>
      <c r="E55" s="18">
        <v>32610.969624625181</v>
      </c>
      <c r="F55" s="18">
        <v>32708.843809534163</v>
      </c>
      <c r="G55" s="18">
        <v>32806.717564958046</v>
      </c>
      <c r="H55" s="18">
        <v>32904.590890896827</v>
      </c>
      <c r="I55" s="18">
        <v>33002.463787350403</v>
      </c>
      <c r="J55" s="18">
        <v>33100.336254318783</v>
      </c>
      <c r="K55" s="18">
        <v>33193.517291802062</v>
      </c>
      <c r="L55" s="18">
        <v>33289.042899800246</v>
      </c>
      <c r="M55" s="18">
        <v>33386.753078313224</v>
      </c>
      <c r="N55" s="18">
        <v>33482.597827341109</v>
      </c>
      <c r="O55" s="18">
        <v>33540.619146883786</v>
      </c>
      <c r="P55" s="18">
        <v>33638.48903694137</v>
      </c>
      <c r="Q55" s="18">
        <v>33090.618170999704</v>
      </c>
    </row>
    <row r="56" spans="1:17" x14ac:dyDescent="0.3">
      <c r="A56" s="30">
        <f t="shared" si="1"/>
        <v>40</v>
      </c>
      <c r="B56" s="14" t="s">
        <v>37</v>
      </c>
      <c r="C56" s="14" t="s">
        <v>278</v>
      </c>
      <c r="D56" s="18">
        <f>+'B-10 2024'!P56</f>
        <v>15249.544464967399</v>
      </c>
      <c r="E56" s="18">
        <v>15284.476282912048</v>
      </c>
      <c r="F56" s="18">
        <v>15319.406216235697</v>
      </c>
      <c r="G56" s="18">
        <v>15354.334264938445</v>
      </c>
      <c r="H56" s="18">
        <v>15389.260429020294</v>
      </c>
      <c r="I56" s="18">
        <v>15424.184708481243</v>
      </c>
      <c r="J56" s="18">
        <v>15459.107103321294</v>
      </c>
      <c r="K56" s="18">
        <v>15492.022613540443</v>
      </c>
      <c r="L56" s="18">
        <v>15525.93823913859</v>
      </c>
      <c r="M56" s="18">
        <v>15560.785980115841</v>
      </c>
      <c r="N56" s="18">
        <v>15594.834836472288</v>
      </c>
      <c r="O56" s="18">
        <v>15612.713808207738</v>
      </c>
      <c r="P56" s="18">
        <v>15647.624895322186</v>
      </c>
      <c r="Q56" s="18">
        <v>15454.941064821041</v>
      </c>
    </row>
    <row r="57" spans="1:17" x14ac:dyDescent="0.3">
      <c r="A57" s="30">
        <f t="shared" si="1"/>
        <v>41</v>
      </c>
      <c r="B57" s="14" t="s">
        <v>38</v>
      </c>
      <c r="C57" s="14" t="s">
        <v>279</v>
      </c>
      <c r="D57" s="18">
        <f>+'B-10 2024'!P57</f>
        <v>1011.2942573788821</v>
      </c>
      <c r="E57" s="18">
        <v>1017.4302140633761</v>
      </c>
      <c r="F57" s="18">
        <v>1023.5640312637402</v>
      </c>
      <c r="G57" s="18">
        <v>1029.6957089799741</v>
      </c>
      <c r="H57" s="18">
        <v>1035.825247212078</v>
      </c>
      <c r="I57" s="18">
        <v>1041.952645960062</v>
      </c>
      <c r="J57" s="18">
        <v>1048.0779052239161</v>
      </c>
      <c r="K57" s="18">
        <v>1054.0000250036501</v>
      </c>
      <c r="L57" s="18">
        <v>1060.0210052992441</v>
      </c>
      <c r="M57" s="18">
        <v>1066.1328461107178</v>
      </c>
      <c r="N57" s="18">
        <v>1072.1625474380721</v>
      </c>
      <c r="O57" s="18">
        <v>1076.571109281286</v>
      </c>
      <c r="P57" s="18">
        <v>1082.6835316403799</v>
      </c>
      <c r="Q57" s="18">
        <v>1047.6470057581062</v>
      </c>
    </row>
    <row r="58" spans="1:17" x14ac:dyDescent="0.3">
      <c r="A58" s="30">
        <f t="shared" si="1"/>
        <v>42</v>
      </c>
      <c r="B58" s="14" t="s">
        <v>754</v>
      </c>
      <c r="C58" s="14"/>
      <c r="D58" s="32">
        <f>SUM(D51:D57)</f>
        <v>97917.126152500452</v>
      </c>
      <c r="E58" s="32">
        <f t="shared" ref="E58:O58" si="9">SUM(E51:E57)</f>
        <v>98811.648787373255</v>
      </c>
      <c r="F58" s="32">
        <f t="shared" si="9"/>
        <v>99706.124758405087</v>
      </c>
      <c r="G58" s="32">
        <f t="shared" si="9"/>
        <v>100600.55406559601</v>
      </c>
      <c r="H58" s="32">
        <f t="shared" si="9"/>
        <v>101494.93670894619</v>
      </c>
      <c r="I58" s="32">
        <f t="shared" si="9"/>
        <v>102389.27268845536</v>
      </c>
      <c r="J58" s="32">
        <f t="shared" si="9"/>
        <v>103283.56200412367</v>
      </c>
      <c r="K58" s="32">
        <f t="shared" si="9"/>
        <v>104159.0356559512</v>
      </c>
      <c r="L58" s="32">
        <f t="shared" si="9"/>
        <v>105043.84664393772</v>
      </c>
      <c r="M58" s="32">
        <f t="shared" si="9"/>
        <v>105937.35196808337</v>
      </c>
      <c r="N58" s="32">
        <f t="shared" si="9"/>
        <v>106823.34762838822</v>
      </c>
      <c r="O58" s="32">
        <f t="shared" si="9"/>
        <v>107557.96862485207</v>
      </c>
      <c r="P58" s="32">
        <f t="shared" ref="P58:Q58" si="10">SUM(P51:P57)</f>
        <v>108451.97795747496</v>
      </c>
      <c r="Q58" s="32">
        <f t="shared" si="10"/>
        <v>103244.36566492979</v>
      </c>
    </row>
    <row r="59" spans="1:17" x14ac:dyDescent="0.3">
      <c r="A59" s="30">
        <f t="shared" si="1"/>
        <v>43</v>
      </c>
      <c r="B59" s="14"/>
      <c r="C59" s="14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x14ac:dyDescent="0.3">
      <c r="A60" s="30">
        <f t="shared" si="1"/>
        <v>44</v>
      </c>
      <c r="B60" s="14" t="s">
        <v>39</v>
      </c>
      <c r="C60" s="14" t="s">
        <v>274</v>
      </c>
      <c r="D60" s="18">
        <f>+'B-10 2024'!P60</f>
        <v>7895.214478639823</v>
      </c>
      <c r="E60" s="18">
        <v>7918.1823487502033</v>
      </c>
      <c r="F60" s="18">
        <v>7941.2433745640037</v>
      </c>
      <c r="G60" s="18">
        <v>7963.9875560812334</v>
      </c>
      <c r="H60" s="18">
        <v>7986.3933190026883</v>
      </c>
      <c r="I60" s="18">
        <v>8008.3448460025729</v>
      </c>
      <c r="J60" s="18">
        <v>8030.4711370808782</v>
      </c>
      <c r="K60" s="18">
        <v>8052.5941922376232</v>
      </c>
      <c r="L60" s="18">
        <v>8073.2780114728075</v>
      </c>
      <c r="M60" s="18">
        <v>8096.4465947864119</v>
      </c>
      <c r="N60" s="18">
        <v>8119.6119421784479</v>
      </c>
      <c r="O60" s="18">
        <v>8141.7490536489204</v>
      </c>
      <c r="P60" s="18">
        <v>8166.2778787849502</v>
      </c>
      <c r="Q60" s="18">
        <v>8030.2919025561969</v>
      </c>
    </row>
    <row r="61" spans="1:17" x14ac:dyDescent="0.3">
      <c r="A61" s="30">
        <f t="shared" si="1"/>
        <v>45</v>
      </c>
      <c r="B61" s="14" t="s">
        <v>40</v>
      </c>
      <c r="C61" s="14" t="s">
        <v>275</v>
      </c>
      <c r="D61" s="18">
        <f>+'B-10 2024'!P61</f>
        <v>4398.2562926898154</v>
      </c>
      <c r="E61" s="18">
        <v>4412.1217376002714</v>
      </c>
      <c r="F61" s="18">
        <v>4426.0475563992122</v>
      </c>
      <c r="G61" s="18">
        <v>4439.8047490866329</v>
      </c>
      <c r="H61" s="18">
        <v>4453.3757773682664</v>
      </c>
      <c r="I61" s="18">
        <v>4466.6937329411685</v>
      </c>
      <c r="J61" s="18">
        <v>4480.1086158053295</v>
      </c>
      <c r="K61" s="18">
        <v>4493.5214259607519</v>
      </c>
      <c r="L61" s="18">
        <v>4506.1321634074448</v>
      </c>
      <c r="M61" s="18">
        <v>4520.127828145387</v>
      </c>
      <c r="N61" s="18">
        <v>4534.1214201745997</v>
      </c>
      <c r="O61" s="18">
        <v>4547.5409394950721</v>
      </c>
      <c r="P61" s="18">
        <v>4562.1287460048125</v>
      </c>
      <c r="Q61" s="18">
        <v>4479.9985373137506</v>
      </c>
    </row>
    <row r="62" spans="1:17" x14ac:dyDescent="0.3">
      <c r="A62" s="30">
        <f t="shared" si="1"/>
        <v>46</v>
      </c>
      <c r="B62" s="14" t="s">
        <v>41</v>
      </c>
      <c r="C62" s="14" t="s">
        <v>276</v>
      </c>
      <c r="D62" s="18">
        <f>+'B-10 2024'!P62</f>
        <v>43172.200705523443</v>
      </c>
      <c r="E62" s="18">
        <v>43611.88120052842</v>
      </c>
      <c r="F62" s="18">
        <v>44053.292690630653</v>
      </c>
      <c r="G62" s="18">
        <v>44492.28517583014</v>
      </c>
      <c r="H62" s="18">
        <v>44927.975516475039</v>
      </c>
      <c r="I62" s="18">
        <v>45358.833152786647</v>
      </c>
      <c r="J62" s="18">
        <v>45791.225084764948</v>
      </c>
      <c r="K62" s="18">
        <v>46223.349312409846</v>
      </c>
      <c r="L62" s="18">
        <v>46640.680835721461</v>
      </c>
      <c r="M62" s="18">
        <v>47082.912654699758</v>
      </c>
      <c r="N62" s="18">
        <v>47524.875769344661</v>
      </c>
      <c r="O62" s="18">
        <v>47956.196179656275</v>
      </c>
      <c r="P62" s="18">
        <v>48416.782921016311</v>
      </c>
      <c r="Q62" s="18">
        <v>45788.653169183657</v>
      </c>
    </row>
    <row r="63" spans="1:17" x14ac:dyDescent="0.3">
      <c r="A63" s="30">
        <f t="shared" si="1"/>
        <v>47</v>
      </c>
      <c r="B63" s="14" t="s">
        <v>42</v>
      </c>
      <c r="C63" s="14" t="s">
        <v>276</v>
      </c>
      <c r="D63" s="18">
        <f>+'B-10 2024'!P63</f>
        <v>9276.5144382180006</v>
      </c>
      <c r="E63" s="18">
        <v>9872.7186176528303</v>
      </c>
      <c r="F63" s="18">
        <v>10468.92279708766</v>
      </c>
      <c r="G63" s="18">
        <v>11065.126976522499</v>
      </c>
      <c r="H63" s="18">
        <v>11661.33115595733</v>
      </c>
      <c r="I63" s="18">
        <v>12257.535335392149</v>
      </c>
      <c r="J63" s="18">
        <v>12853.73951482699</v>
      </c>
      <c r="K63" s="18">
        <v>13449.94369426173</v>
      </c>
      <c r="L63" s="18">
        <v>14046.147873696558</v>
      </c>
      <c r="M63" s="18">
        <v>14642.35205313139</v>
      </c>
      <c r="N63" s="18">
        <v>15238.55623256623</v>
      </c>
      <c r="O63" s="18">
        <v>15834.76041200106</v>
      </c>
      <c r="P63" s="18">
        <v>16430.964591435892</v>
      </c>
      <c r="Q63" s="18">
        <v>12853.739514826944</v>
      </c>
    </row>
    <row r="64" spans="1:17" x14ac:dyDescent="0.3">
      <c r="A64" s="30">
        <f t="shared" si="1"/>
        <v>48</v>
      </c>
      <c r="B64" s="14" t="s">
        <v>43</v>
      </c>
      <c r="C64" s="14" t="s">
        <v>277</v>
      </c>
      <c r="D64" s="18">
        <f>+'B-10 2024'!P64</f>
        <v>19296.836613939202</v>
      </c>
      <c r="E64" s="18">
        <v>19411.696499136098</v>
      </c>
      <c r="F64" s="18">
        <v>19527.034749402443</v>
      </c>
      <c r="G64" s="18">
        <v>19641.461364738228</v>
      </c>
      <c r="H64" s="18">
        <v>19754.804806141859</v>
      </c>
      <c r="I64" s="18">
        <v>19866.620247545499</v>
      </c>
      <c r="J64" s="18">
        <v>19979.039688949135</v>
      </c>
      <c r="K64" s="18">
        <v>20091.45913035277</v>
      </c>
      <c r="L64" s="18">
        <v>20199.014571756405</v>
      </c>
      <c r="M64" s="18">
        <v>20314.999013160039</v>
      </c>
      <c r="N64" s="18">
        <v>20430.983454563673</v>
      </c>
      <c r="O64" s="18">
        <v>20543.493895967407</v>
      </c>
      <c r="P64" s="18">
        <v>20664.062015147811</v>
      </c>
      <c r="Q64" s="18">
        <v>19978.577388523121</v>
      </c>
    </row>
    <row r="65" spans="1:17" x14ac:dyDescent="0.3">
      <c r="A65" s="30">
        <f t="shared" si="1"/>
        <v>49</v>
      </c>
      <c r="B65" s="14" t="s">
        <v>44</v>
      </c>
      <c r="C65" s="14" t="s">
        <v>278</v>
      </c>
      <c r="D65" s="18">
        <f>+'B-10 2024'!P65</f>
        <v>12926.810478460075</v>
      </c>
      <c r="E65" s="18">
        <v>12985.315220747816</v>
      </c>
      <c r="F65" s="18">
        <v>13044.064352895844</v>
      </c>
      <c r="G65" s="18">
        <v>13102.269874904265</v>
      </c>
      <c r="H65" s="18">
        <v>13159.852811026703</v>
      </c>
      <c r="I65" s="18">
        <v>13216.56824524564</v>
      </c>
      <c r="J65" s="18">
        <v>13273.626177560878</v>
      </c>
      <c r="K65" s="18">
        <v>13330.683607972614</v>
      </c>
      <c r="L65" s="18">
        <v>13384.984536480755</v>
      </c>
      <c r="M65" s="18">
        <v>13444.060963085189</v>
      </c>
      <c r="N65" s="18">
        <v>13503.13688778613</v>
      </c>
      <c r="O65" s="18">
        <v>13560.243310583464</v>
      </c>
      <c r="P65" s="18">
        <v>13621.664773927823</v>
      </c>
      <c r="Q65" s="18">
        <v>13273.329326205938</v>
      </c>
    </row>
    <row r="66" spans="1:17" x14ac:dyDescent="0.3">
      <c r="A66" s="30">
        <f t="shared" si="1"/>
        <v>50</v>
      </c>
      <c r="B66" s="14" t="s">
        <v>45</v>
      </c>
      <c r="C66" s="14" t="s">
        <v>279</v>
      </c>
      <c r="D66" s="18">
        <f>+'B-10 2024'!P66</f>
        <v>2492.4718406810898</v>
      </c>
      <c r="E66" s="18">
        <v>2494.8605216470742</v>
      </c>
      <c r="F66" s="18">
        <v>2497.2957202221833</v>
      </c>
      <c r="G66" s="18">
        <v>2499.5154364064169</v>
      </c>
      <c r="H66" s="18">
        <v>2501.4769391186524</v>
      </c>
      <c r="I66" s="18">
        <v>2503.0895432594671</v>
      </c>
      <c r="J66" s="18">
        <v>2504.7552488288425</v>
      </c>
      <c r="K66" s="18">
        <v>2506.3600558267967</v>
      </c>
      <c r="L66" s="18">
        <v>2506.9889642533217</v>
      </c>
      <c r="M66" s="18">
        <v>2509.1429741084171</v>
      </c>
      <c r="N66" s="18">
        <v>2511.2360853920823</v>
      </c>
      <c r="O66" s="18">
        <v>2512.6142981043272</v>
      </c>
      <c r="P66" s="18">
        <v>2515.6148701916832</v>
      </c>
      <c r="Q66" s="18">
        <v>2504.2632690800269</v>
      </c>
    </row>
    <row r="67" spans="1:17" x14ac:dyDescent="0.3">
      <c r="A67" s="30">
        <f t="shared" si="1"/>
        <v>51</v>
      </c>
      <c r="B67" s="14" t="s">
        <v>755</v>
      </c>
      <c r="C67" s="14"/>
      <c r="D67" s="32">
        <f>SUM(D60:D66)</f>
        <v>99458.304848151442</v>
      </c>
      <c r="E67" s="32">
        <f t="shared" ref="E67:O67" si="11">SUM(E60:E66)</f>
        <v>100706.77614606272</v>
      </c>
      <c r="F67" s="32">
        <f t="shared" si="11"/>
        <v>101957.90124120201</v>
      </c>
      <c r="G67" s="32">
        <f t="shared" si="11"/>
        <v>103204.45113356943</v>
      </c>
      <c r="H67" s="32">
        <f t="shared" si="11"/>
        <v>104445.21032509055</v>
      </c>
      <c r="I67" s="32">
        <f t="shared" si="11"/>
        <v>105677.68510317313</v>
      </c>
      <c r="J67" s="32">
        <f t="shared" si="11"/>
        <v>106912.965467817</v>
      </c>
      <c r="K67" s="32">
        <f t="shared" si="11"/>
        <v>108147.91141902213</v>
      </c>
      <c r="L67" s="32">
        <f t="shared" si="11"/>
        <v>109357.22695678876</v>
      </c>
      <c r="M67" s="32">
        <f t="shared" si="11"/>
        <v>110610.04208111658</v>
      </c>
      <c r="N67" s="32">
        <f t="shared" si="11"/>
        <v>111862.52179200582</v>
      </c>
      <c r="O67" s="32">
        <f t="shared" si="11"/>
        <v>113096.59808945653</v>
      </c>
      <c r="P67" s="32">
        <f t="shared" ref="P67:Q67" si="12">SUM(P60:P66)</f>
        <v>114377.49579650929</v>
      </c>
      <c r="Q67" s="32">
        <f t="shared" si="12"/>
        <v>106908.85310768962</v>
      </c>
    </row>
    <row r="68" spans="1:17" x14ac:dyDescent="0.3">
      <c r="A68" s="30">
        <f t="shared" si="1"/>
        <v>52</v>
      </c>
      <c r="B68" s="14"/>
      <c r="C68" s="14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</row>
    <row r="69" spans="1:17" x14ac:dyDescent="0.3">
      <c r="A69" s="30">
        <f t="shared" si="1"/>
        <v>53</v>
      </c>
      <c r="B69" s="14" t="s">
        <v>46</v>
      </c>
      <c r="C69" s="14" t="s">
        <v>275</v>
      </c>
      <c r="D69" s="18">
        <f>+'B-10 2024'!P69</f>
        <v>1027.1199999999999</v>
      </c>
      <c r="E69" s="18">
        <v>1026.8499999999999</v>
      </c>
      <c r="F69" s="18">
        <v>1026.58</v>
      </c>
      <c r="G69" s="18">
        <v>1026.31</v>
      </c>
      <c r="H69" s="18">
        <v>1026.04</v>
      </c>
      <c r="I69" s="18">
        <v>1025.77</v>
      </c>
      <c r="J69" s="18">
        <v>1025.4999999999998</v>
      </c>
      <c r="K69" s="18">
        <v>1025.2299999999998</v>
      </c>
      <c r="L69" s="18">
        <v>1024.9599999999998</v>
      </c>
      <c r="M69" s="18">
        <v>1024.6899999999998</v>
      </c>
      <c r="N69" s="18">
        <v>1024.4199999999998</v>
      </c>
      <c r="O69" s="18">
        <v>1024.1499999999999</v>
      </c>
      <c r="P69" s="18">
        <v>1023.8799999999999</v>
      </c>
      <c r="Q69" s="18">
        <v>1025.4999999999998</v>
      </c>
    </row>
    <row r="70" spans="1:17" x14ac:dyDescent="0.3">
      <c r="A70" s="30">
        <f t="shared" si="1"/>
        <v>54</v>
      </c>
      <c r="B70" s="14"/>
      <c r="C70" s="14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</row>
    <row r="71" spans="1:17" x14ac:dyDescent="0.3">
      <c r="A71" s="30">
        <f t="shared" si="1"/>
        <v>55</v>
      </c>
      <c r="B71" s="14" t="s">
        <v>47</v>
      </c>
      <c r="C71" s="14" t="s">
        <v>274</v>
      </c>
      <c r="D71" s="18">
        <f>+'B-10 2024'!P71</f>
        <v>103655.89492129056</v>
      </c>
      <c r="E71" s="18">
        <v>103935.08673499312</v>
      </c>
      <c r="F71" s="18">
        <v>104213.12187999471</v>
      </c>
      <c r="G71" s="18">
        <v>104490.99035629527</v>
      </c>
      <c r="H71" s="18">
        <v>104766.90916389484</v>
      </c>
      <c r="I71" s="18">
        <v>105042.16630279353</v>
      </c>
      <c r="J71" s="18">
        <v>105319.83277299121</v>
      </c>
      <c r="K71" s="18">
        <v>105598.79078757677</v>
      </c>
      <c r="L71" s="18">
        <v>105878.25313346133</v>
      </c>
      <c r="M71" s="18">
        <v>106158.29960754064</v>
      </c>
      <c r="N71" s="18">
        <v>106438.44165767288</v>
      </c>
      <c r="O71" s="18">
        <v>106718.26503910402</v>
      </c>
      <c r="P71" s="18">
        <v>106998.71975183426</v>
      </c>
      <c r="Q71" s="18">
        <v>105324.21323918793</v>
      </c>
    </row>
    <row r="72" spans="1:17" x14ac:dyDescent="0.3">
      <c r="A72" s="30">
        <f t="shared" si="1"/>
        <v>56</v>
      </c>
      <c r="B72" s="14" t="s">
        <v>48</v>
      </c>
      <c r="C72" s="14" t="s">
        <v>275</v>
      </c>
      <c r="D72" s="18">
        <f>+'B-10 2024'!P72</f>
        <v>12918.446206742268</v>
      </c>
      <c r="E72" s="18">
        <v>13468.19932837313</v>
      </c>
      <c r="F72" s="18">
        <v>14015.640790698249</v>
      </c>
      <c r="G72" s="18">
        <v>14562.771593717425</v>
      </c>
      <c r="H72" s="18">
        <v>15105.990737430859</v>
      </c>
      <c r="I72" s="18">
        <v>15647.898221838452</v>
      </c>
      <c r="J72" s="18">
        <v>16194.697046940199</v>
      </c>
      <c r="K72" s="18">
        <v>16750.246500338573</v>
      </c>
      <c r="L72" s="18">
        <v>17306.839294431204</v>
      </c>
      <c r="M72" s="18">
        <v>17864.688901283367</v>
      </c>
      <c r="N72" s="18">
        <v>18422.796972988337</v>
      </c>
      <c r="O72" s="18">
        <v>18980.287385387466</v>
      </c>
      <c r="P72" s="18">
        <v>19539.076138480745</v>
      </c>
      <c r="Q72" s="18">
        <v>16213.659932203866</v>
      </c>
    </row>
    <row r="73" spans="1:17" x14ac:dyDescent="0.3">
      <c r="A73" s="30">
        <f t="shared" si="1"/>
        <v>57</v>
      </c>
      <c r="B73" s="14" t="s">
        <v>49</v>
      </c>
      <c r="C73" s="14" t="s">
        <v>276</v>
      </c>
      <c r="D73" s="18">
        <f>+'B-10 2024'!P73</f>
        <v>39241.640260863882</v>
      </c>
      <c r="E73" s="18">
        <v>41195.187473492202</v>
      </c>
      <c r="F73" s="18">
        <v>43141.638839707819</v>
      </c>
      <c r="G73" s="18">
        <v>45087.078359510735</v>
      </c>
      <c r="H73" s="18">
        <v>47020.555032900847</v>
      </c>
      <c r="I73" s="18">
        <v>48949.977859878265</v>
      </c>
      <c r="J73" s="18">
        <v>50894.203840442984</v>
      </c>
      <c r="K73" s="18">
        <v>52847.453293535589</v>
      </c>
      <c r="L73" s="18">
        <v>54803.807900215608</v>
      </c>
      <c r="M73" s="18">
        <v>56764.03150785403</v>
      </c>
      <c r="N73" s="18">
        <v>58725.062497536826</v>
      </c>
      <c r="O73" s="18">
        <v>60684.146640807012</v>
      </c>
      <c r="P73" s="18">
        <v>62647.110937664496</v>
      </c>
      <c r="Q73" s="18">
        <v>50923.222649570023</v>
      </c>
    </row>
    <row r="74" spans="1:17" x14ac:dyDescent="0.3">
      <c r="A74" s="30">
        <f t="shared" si="1"/>
        <v>58</v>
      </c>
      <c r="B74" s="14" t="s">
        <v>50</v>
      </c>
      <c r="C74" s="14" t="s">
        <v>276</v>
      </c>
      <c r="D74" s="18">
        <f>+'B-10 2024'!P74</f>
        <v>40896.664614489593</v>
      </c>
      <c r="E74" s="18">
        <v>42298.606225830845</v>
      </c>
      <c r="F74" s="18">
        <v>43700.547837172096</v>
      </c>
      <c r="G74" s="18">
        <v>45102.489448513246</v>
      </c>
      <c r="H74" s="18">
        <v>46504.431059854382</v>
      </c>
      <c r="I74" s="18">
        <v>47906.372671195742</v>
      </c>
      <c r="J74" s="18">
        <v>49308.314282536892</v>
      </c>
      <c r="K74" s="18">
        <v>50710.255893878042</v>
      </c>
      <c r="L74" s="18">
        <v>52112.197505219199</v>
      </c>
      <c r="M74" s="18">
        <v>12860.544135133445</v>
      </c>
      <c r="N74" s="18">
        <v>14297.037413873017</v>
      </c>
      <c r="O74" s="18">
        <v>15733.530692612603</v>
      </c>
      <c r="P74" s="18">
        <v>17170.023971352279</v>
      </c>
      <c r="Q74" s="18">
        <v>36815.462750127801</v>
      </c>
    </row>
    <row r="75" spans="1:17" x14ac:dyDescent="0.3">
      <c r="A75" s="30">
        <f t="shared" si="1"/>
        <v>59</v>
      </c>
      <c r="B75" s="14" t="s">
        <v>51</v>
      </c>
      <c r="C75" s="14" t="s">
        <v>277</v>
      </c>
      <c r="D75" s="18">
        <f>+'B-10 2024'!P75</f>
        <v>15449.581770202236</v>
      </c>
      <c r="E75" s="18">
        <v>15461.571905503932</v>
      </c>
      <c r="F75" s="18">
        <v>15473.334093365029</v>
      </c>
      <c r="G75" s="18">
        <v>15485.014333785544</v>
      </c>
      <c r="H75" s="18">
        <v>15496.348626765448</v>
      </c>
      <c r="I75" s="18">
        <v>15507.527972304764</v>
      </c>
      <c r="J75" s="18">
        <v>15519.006370403491</v>
      </c>
      <c r="K75" s="18">
        <v>15530.618699608956</v>
      </c>
      <c r="L75" s="18">
        <v>15542.248081373837</v>
      </c>
      <c r="M75" s="18">
        <v>15553.907734899476</v>
      </c>
      <c r="N75" s="18">
        <v>15565.524992874372</v>
      </c>
      <c r="O75" s="18">
        <v>15577.038303408694</v>
      </c>
      <c r="P75" s="18">
        <v>15588.587666502421</v>
      </c>
      <c r="Q75" s="18">
        <v>15519.254657769092</v>
      </c>
    </row>
    <row r="76" spans="1:17" x14ac:dyDescent="0.3">
      <c r="A76" s="30">
        <f t="shared" si="1"/>
        <v>60</v>
      </c>
      <c r="B76" s="14" t="s">
        <v>52</v>
      </c>
      <c r="C76" s="14" t="s">
        <v>278</v>
      </c>
      <c r="D76" s="18">
        <f>+'B-10 2024'!P76</f>
        <v>30233.779295965767</v>
      </c>
      <c r="E76" s="18">
        <v>30522.12965797112</v>
      </c>
      <c r="F76" s="18">
        <v>30809.265285839214</v>
      </c>
      <c r="G76" s="18">
        <v>31096.239179570061</v>
      </c>
      <c r="H76" s="18">
        <v>31381.156339163637</v>
      </c>
      <c r="I76" s="18">
        <v>31665.385764619972</v>
      </c>
      <c r="J76" s="18">
        <v>31952.190455939046</v>
      </c>
      <c r="K76" s="18">
        <v>32240.413574252361</v>
      </c>
      <c r="L76" s="18">
        <v>32529.186958428309</v>
      </c>
      <c r="M76" s="18">
        <v>32818.610321153872</v>
      </c>
      <c r="N76" s="18">
        <v>33108.16199422082</v>
      </c>
      <c r="O76" s="18">
        <v>33397.389933150524</v>
      </c>
      <c r="P76" s="18">
        <v>33687.303137942959</v>
      </c>
      <c r="Q76" s="18">
        <v>31957.016299862895</v>
      </c>
    </row>
    <row r="77" spans="1:17" x14ac:dyDescent="0.3">
      <c r="A77" s="30">
        <f t="shared" si="1"/>
        <v>61</v>
      </c>
      <c r="B77" s="14" t="s">
        <v>53</v>
      </c>
      <c r="C77" s="14" t="s">
        <v>279</v>
      </c>
      <c r="D77" s="18">
        <f>+'B-10 2024'!P77</f>
        <v>6297.3223361570963</v>
      </c>
      <c r="E77" s="18">
        <v>6311.8322764845971</v>
      </c>
      <c r="F77" s="18">
        <v>6326.2750128120997</v>
      </c>
      <c r="G77" s="18">
        <v>6340.7015451396019</v>
      </c>
      <c r="H77" s="18">
        <v>6355.019873467103</v>
      </c>
      <c r="I77" s="18">
        <v>6369.2969977946041</v>
      </c>
      <c r="J77" s="18">
        <v>6383.6919181221065</v>
      </c>
      <c r="K77" s="18">
        <v>6398.158230159338</v>
      </c>
      <c r="L77" s="18">
        <v>6412.6433381965699</v>
      </c>
      <c r="M77" s="18">
        <v>6427.1541084113642</v>
      </c>
      <c r="N77" s="18">
        <v>6441.6648822939705</v>
      </c>
      <c r="O77" s="18">
        <v>6456.1514521765757</v>
      </c>
      <c r="P77" s="18">
        <v>6470.6638180591808</v>
      </c>
      <c r="Q77" s="18">
        <v>6383.8904453287851</v>
      </c>
    </row>
    <row r="78" spans="1:17" x14ac:dyDescent="0.3">
      <c r="A78" s="30">
        <f t="shared" si="1"/>
        <v>62</v>
      </c>
      <c r="B78" s="14" t="s">
        <v>756</v>
      </c>
      <c r="C78" s="14"/>
      <c r="D78" s="32">
        <f>SUM(D71:D77)</f>
        <v>248693.32940571138</v>
      </c>
      <c r="E78" s="32">
        <f t="shared" ref="E78:O78" si="13">SUM(E71:E77)</f>
        <v>253192.61360264895</v>
      </c>
      <c r="F78" s="32">
        <f t="shared" si="13"/>
        <v>257679.82373958922</v>
      </c>
      <c r="G78" s="32">
        <f t="shared" si="13"/>
        <v>262165.28481653187</v>
      </c>
      <c r="H78" s="32">
        <f t="shared" si="13"/>
        <v>266630.4108334771</v>
      </c>
      <c r="I78" s="32">
        <f t="shared" si="13"/>
        <v>271088.62579042529</v>
      </c>
      <c r="J78" s="32">
        <f t="shared" si="13"/>
        <v>275571.93668737594</v>
      </c>
      <c r="K78" s="32">
        <f t="shared" si="13"/>
        <v>280075.93697934959</v>
      </c>
      <c r="L78" s="32">
        <f t="shared" si="13"/>
        <v>284585.17621132603</v>
      </c>
      <c r="M78" s="32">
        <f t="shared" si="13"/>
        <v>248447.23631627622</v>
      </c>
      <c r="N78" s="32">
        <f t="shared" si="13"/>
        <v>252998.69041146018</v>
      </c>
      <c r="O78" s="32">
        <f t="shared" si="13"/>
        <v>257546.80944664686</v>
      </c>
      <c r="P78" s="32">
        <f t="shared" ref="P78:Q78" si="14">SUM(P71:P77)</f>
        <v>262101.48542183635</v>
      </c>
      <c r="Q78" s="32">
        <f t="shared" si="14"/>
        <v>263136.71997405036</v>
      </c>
    </row>
    <row r="79" spans="1:17" x14ac:dyDescent="0.3">
      <c r="A79" s="30">
        <f t="shared" si="1"/>
        <v>63</v>
      </c>
      <c r="B79" s="14"/>
      <c r="C79" s="14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</row>
    <row r="80" spans="1:17" x14ac:dyDescent="0.3">
      <c r="A80" s="30">
        <f t="shared" si="1"/>
        <v>64</v>
      </c>
      <c r="B80" s="14" t="s">
        <v>54</v>
      </c>
      <c r="C80" s="14" t="s">
        <v>274</v>
      </c>
      <c r="D80" s="18">
        <f>+'B-10 2024'!P80</f>
        <v>8525.9381601037931</v>
      </c>
      <c r="E80" s="18">
        <v>8532.5421930532193</v>
      </c>
      <c r="F80" s="18">
        <v>8570.997410984508</v>
      </c>
      <c r="G80" s="18">
        <v>8602.1458138976359</v>
      </c>
      <c r="H80" s="18">
        <v>8627.1564017926139</v>
      </c>
      <c r="I80" s="18">
        <v>8667.4439961763019</v>
      </c>
      <c r="J80" s="18">
        <v>8709.0017755418321</v>
      </c>
      <c r="K80" s="18">
        <v>8750.5587398892221</v>
      </c>
      <c r="L80" s="18">
        <v>8790.525889218452</v>
      </c>
      <c r="M80" s="18">
        <v>8830.8502235295309</v>
      </c>
      <c r="N80" s="18">
        <v>8867.6807428224602</v>
      </c>
      <c r="O80" s="18">
        <v>8906.4807517703393</v>
      </c>
      <c r="P80" s="18">
        <v>8948.108945700078</v>
      </c>
      <c r="Q80" s="18">
        <v>8717.6485418830744</v>
      </c>
    </row>
    <row r="81" spans="1:17" x14ac:dyDescent="0.3">
      <c r="A81" s="30">
        <f t="shared" si="1"/>
        <v>65</v>
      </c>
      <c r="B81" s="14" t="s">
        <v>55</v>
      </c>
      <c r="C81" s="14" t="s">
        <v>275</v>
      </c>
      <c r="D81" s="18">
        <f>+'B-10 2024'!P81</f>
        <v>5052.0111173307814</v>
      </c>
      <c r="E81" s="18">
        <v>5077.926533835348</v>
      </c>
      <c r="F81" s="18">
        <v>5125.9794438921926</v>
      </c>
      <c r="G81" s="18">
        <v>5168.9118475013292</v>
      </c>
      <c r="H81" s="18">
        <v>5207.535744662755</v>
      </c>
      <c r="I81" s="18">
        <v>5256.8606491245719</v>
      </c>
      <c r="J81" s="18">
        <v>5307.0350471386873</v>
      </c>
      <c r="K81" s="18">
        <v>5357.1739387050848</v>
      </c>
      <c r="L81" s="18">
        <v>5406.1713238237717</v>
      </c>
      <c r="M81" s="18">
        <v>5455.3822024947476</v>
      </c>
      <c r="N81" s="18">
        <v>5502.1255747180048</v>
      </c>
      <c r="O81" s="18">
        <v>5550.241970755681</v>
      </c>
      <c r="P81" s="18">
        <v>5600.2928603456467</v>
      </c>
      <c r="Q81" s="18">
        <v>5312.8960195637383</v>
      </c>
    </row>
    <row r="82" spans="1:17" x14ac:dyDescent="0.3">
      <c r="A82" s="30">
        <f t="shared" si="1"/>
        <v>66</v>
      </c>
      <c r="B82" s="14" t="s">
        <v>56</v>
      </c>
      <c r="C82" s="14" t="s">
        <v>276</v>
      </c>
      <c r="D82" s="18">
        <f>+'B-10 2024'!P82</f>
        <v>17871.148557581895</v>
      </c>
      <c r="E82" s="18">
        <v>18365.673073561931</v>
      </c>
      <c r="F82" s="18">
        <v>18966.267211356775</v>
      </c>
      <c r="G82" s="18">
        <v>19542.444970966419</v>
      </c>
      <c r="H82" s="18">
        <v>20098.100352390957</v>
      </c>
      <c r="I82" s="18">
        <v>20706.627241420378</v>
      </c>
      <c r="J82" s="18">
        <v>21319.318752264702</v>
      </c>
      <c r="K82" s="18">
        <v>21931.93888492382</v>
      </c>
      <c r="L82" s="18">
        <v>22539.192639397737</v>
      </c>
      <c r="M82" s="18">
        <v>23147.568015686556</v>
      </c>
      <c r="N82" s="18">
        <v>23744.232013790079</v>
      </c>
      <c r="O82" s="18">
        <v>24348.137156250217</v>
      </c>
      <c r="P82" s="18">
        <v>24961.398920525055</v>
      </c>
      <c r="Q82" s="18">
        <v>21349.388291547424</v>
      </c>
    </row>
    <row r="83" spans="1:17" x14ac:dyDescent="0.3">
      <c r="A83" s="30">
        <f t="shared" ref="A83:A147" si="15">+A82+1</f>
        <v>67</v>
      </c>
      <c r="B83" s="14" t="s">
        <v>57</v>
      </c>
      <c r="C83" s="14" t="s">
        <v>277</v>
      </c>
      <c r="D83" s="18">
        <f>+'B-10 2024'!P83</f>
        <v>1706.8645833824901</v>
      </c>
      <c r="E83" s="18">
        <v>1697.0045833255681</v>
      </c>
      <c r="F83" s="18">
        <v>1707.466836588776</v>
      </c>
      <c r="G83" s="18">
        <v>1713.1823431721141</v>
      </c>
      <c r="H83" s="18">
        <v>1714.8991030755922</v>
      </c>
      <c r="I83" s="18">
        <v>1726.3235071169759</v>
      </c>
      <c r="J83" s="18">
        <v>1738.4921644784902</v>
      </c>
      <c r="K83" s="18">
        <v>1750.5910751601339</v>
      </c>
      <c r="L83" s="18">
        <v>1761.6032391619078</v>
      </c>
      <c r="M83" s="18">
        <v>1772.7746564838221</v>
      </c>
      <c r="N83" s="18">
        <v>1781.640327125866</v>
      </c>
      <c r="O83" s="18">
        <v>1791.696455254785</v>
      </c>
      <c r="P83" s="18">
        <v>1803.493836703833</v>
      </c>
      <c r="Q83" s="18">
        <v>1743.5409777715654</v>
      </c>
    </row>
    <row r="84" spans="1:17" x14ac:dyDescent="0.3">
      <c r="A84" s="30">
        <f t="shared" si="15"/>
        <v>68</v>
      </c>
      <c r="B84" s="14" t="s">
        <v>58</v>
      </c>
      <c r="C84" s="14" t="s">
        <v>278</v>
      </c>
      <c r="D84" s="18">
        <f>+'B-10 2024'!P84</f>
        <v>3627.947661734408</v>
      </c>
      <c r="E84" s="18">
        <v>3638.6867653044383</v>
      </c>
      <c r="F84" s="18">
        <v>3670.5770186302384</v>
      </c>
      <c r="G84" s="18">
        <v>3697.6144217118194</v>
      </c>
      <c r="H84" s="18">
        <v>3720.5759745491691</v>
      </c>
      <c r="I84" s="18">
        <v>3753.6965927218112</v>
      </c>
      <c r="J84" s="18">
        <v>3787.660360650234</v>
      </c>
      <c r="K84" s="18">
        <v>3821.6232783344258</v>
      </c>
      <c r="L84" s="18">
        <v>3854.530345774398</v>
      </c>
      <c r="M84" s="18">
        <v>3887.67456297014</v>
      </c>
      <c r="N84" s="18">
        <v>3918.497929921662</v>
      </c>
      <c r="O84" s="18">
        <v>3950.6339322493668</v>
      </c>
      <c r="P84" s="18">
        <v>3984.6480843328522</v>
      </c>
      <c r="Q84" s="18">
        <v>3793.4128406834593</v>
      </c>
    </row>
    <row r="85" spans="1:17" x14ac:dyDescent="0.3">
      <c r="A85" s="30">
        <f t="shared" si="15"/>
        <v>69</v>
      </c>
      <c r="B85" s="14" t="s">
        <v>59</v>
      </c>
      <c r="C85" s="14" t="s">
        <v>279</v>
      </c>
      <c r="D85" s="18">
        <f>+'B-10 2024'!P85</f>
        <v>1046.6741825739293</v>
      </c>
      <c r="E85" s="18">
        <v>1051.1096907077804</v>
      </c>
      <c r="F85" s="18">
        <v>1060.8131237664711</v>
      </c>
      <c r="G85" s="18">
        <v>1069.3054817499922</v>
      </c>
      <c r="H85" s="18">
        <v>1076.7807646583533</v>
      </c>
      <c r="I85" s="18">
        <v>1086.7952978784867</v>
      </c>
      <c r="J85" s="18">
        <v>1097.0177560234602</v>
      </c>
      <c r="K85" s="18">
        <v>1107.2381390932735</v>
      </c>
      <c r="L85" s="18">
        <v>1117.1934470879171</v>
      </c>
      <c r="M85" s="18">
        <v>1127.2056800074004</v>
      </c>
      <c r="N85" s="18">
        <v>1136.6378378517238</v>
      </c>
      <c r="O85" s="18">
        <v>1146.3993202721642</v>
      </c>
      <c r="P85" s="18">
        <v>1156.6267276174349</v>
      </c>
      <c r="Q85" s="18">
        <v>1098.4459576375682</v>
      </c>
    </row>
    <row r="86" spans="1:17" x14ac:dyDescent="0.3">
      <c r="A86" s="30">
        <f t="shared" si="15"/>
        <v>70</v>
      </c>
      <c r="B86" s="14" t="s">
        <v>757</v>
      </c>
      <c r="C86" s="14"/>
      <c r="D86" s="32">
        <f>SUM(D80:D85)</f>
        <v>37830.5842627073</v>
      </c>
      <c r="E86" s="32">
        <f t="shared" ref="E86:O86" si="16">SUM(E80:E85)</f>
        <v>38362.942839788288</v>
      </c>
      <c r="F86" s="32">
        <f t="shared" si="16"/>
        <v>39102.101045218966</v>
      </c>
      <c r="G86" s="32">
        <f t="shared" si="16"/>
        <v>39793.604878999315</v>
      </c>
      <c r="H86" s="32">
        <f t="shared" si="16"/>
        <v>40445.048341129441</v>
      </c>
      <c r="I86" s="32">
        <f t="shared" si="16"/>
        <v>41197.747284438527</v>
      </c>
      <c r="J86" s="32">
        <f t="shared" si="16"/>
        <v>41958.525856097403</v>
      </c>
      <c r="K86" s="32">
        <f t="shared" si="16"/>
        <v>42719.12405610596</v>
      </c>
      <c r="L86" s="32">
        <f t="shared" si="16"/>
        <v>43469.216884464193</v>
      </c>
      <c r="M86" s="32">
        <f t="shared" si="16"/>
        <v>44221.455341172194</v>
      </c>
      <c r="N86" s="32">
        <f t="shared" si="16"/>
        <v>44950.814426229801</v>
      </c>
      <c r="O86" s="32">
        <f t="shared" si="16"/>
        <v>45693.589586552553</v>
      </c>
      <c r="P86" s="32">
        <f t="shared" ref="P86:Q86" si="17">SUM(P80:P85)</f>
        <v>46454.569375224899</v>
      </c>
      <c r="Q86" s="32">
        <f t="shared" si="17"/>
        <v>42015.332629086828</v>
      </c>
    </row>
    <row r="87" spans="1:17" x14ac:dyDescent="0.3">
      <c r="A87" s="30">
        <f t="shared" si="15"/>
        <v>71</v>
      </c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</row>
    <row r="88" spans="1:17" x14ac:dyDescent="0.3">
      <c r="A88" s="30">
        <f t="shared" si="15"/>
        <v>72</v>
      </c>
      <c r="B88" s="15" t="s">
        <v>60</v>
      </c>
      <c r="C88" s="15" t="s">
        <v>274</v>
      </c>
      <c r="D88" s="18">
        <f>+'B-10 2024'!P88</f>
        <v>42638.539576836331</v>
      </c>
      <c r="E88" s="18">
        <v>42786.172272759388</v>
      </c>
      <c r="F88" s="18">
        <v>42927.007968682337</v>
      </c>
      <c r="G88" s="18">
        <v>43036.087664605395</v>
      </c>
      <c r="H88" s="18">
        <v>43136.72736052845</v>
      </c>
      <c r="I88" s="18">
        <v>43281.132056451388</v>
      </c>
      <c r="J88" s="18">
        <v>43430.367752374441</v>
      </c>
      <c r="K88" s="18">
        <v>43581.736882510653</v>
      </c>
      <c r="L88" s="18">
        <v>43729.391012646964</v>
      </c>
      <c r="M88" s="18">
        <v>43880.760142783278</v>
      </c>
      <c r="N88" s="18">
        <v>44032.12927291949</v>
      </c>
      <c r="O88" s="18">
        <v>44180.844403055802</v>
      </c>
      <c r="P88" s="18">
        <v>44332.213533192014</v>
      </c>
      <c r="Q88" s="18">
        <v>43459.469992257378</v>
      </c>
    </row>
    <row r="89" spans="1:17" x14ac:dyDescent="0.3">
      <c r="A89" s="30">
        <f t="shared" si="15"/>
        <v>73</v>
      </c>
      <c r="B89" s="15" t="s">
        <v>61</v>
      </c>
      <c r="C89" s="15" t="s">
        <v>275</v>
      </c>
      <c r="D89" s="18">
        <f>+'B-10 2024'!P89</f>
        <v>8239.6121505302963</v>
      </c>
      <c r="E89" s="18">
        <v>8266.5136367523446</v>
      </c>
      <c r="F89" s="18">
        <v>8292.0961229743934</v>
      </c>
      <c r="G89" s="18">
        <v>8311.5196091964408</v>
      </c>
      <c r="H89" s="18">
        <v>8329.3060954184875</v>
      </c>
      <c r="I89" s="18">
        <v>8355.5815816405266</v>
      </c>
      <c r="J89" s="18">
        <v>8382.7940678625746</v>
      </c>
      <c r="K89" s="18">
        <v>8410.1730432616896</v>
      </c>
      <c r="L89" s="18">
        <v>8436.8310186608051</v>
      </c>
      <c r="M89" s="18">
        <v>8464.2099940599201</v>
      </c>
      <c r="N89" s="18">
        <v>8491.5889694590369</v>
      </c>
      <c r="O89" s="18">
        <v>8518.4529448581525</v>
      </c>
      <c r="P89" s="18">
        <v>8545.8319202572693</v>
      </c>
      <c r="Q89" s="18">
        <v>8388.0393196101468</v>
      </c>
    </row>
    <row r="90" spans="1:17" x14ac:dyDescent="0.3">
      <c r="A90" s="30">
        <f t="shared" si="15"/>
        <v>74</v>
      </c>
      <c r="B90" s="15" t="s">
        <v>62</v>
      </c>
      <c r="C90" s="15" t="s">
        <v>276</v>
      </c>
      <c r="D90" s="18">
        <f>+'B-10 2024'!P90</f>
        <v>89855.706753072227</v>
      </c>
      <c r="E90" s="18">
        <v>90294.577649545914</v>
      </c>
      <c r="F90" s="18">
        <v>90716.236546019587</v>
      </c>
      <c r="G90" s="18">
        <v>91057.476442493236</v>
      </c>
      <c r="H90" s="18">
        <v>91377.3413389669</v>
      </c>
      <c r="I90" s="18">
        <v>91808.039235440665</v>
      </c>
      <c r="J90" s="18">
        <v>92250.97013191435</v>
      </c>
      <c r="K90" s="18">
        <v>92696.315778994569</v>
      </c>
      <c r="L90" s="18">
        <v>93132.253426074793</v>
      </c>
      <c r="M90" s="18">
        <v>93577.599073155012</v>
      </c>
      <c r="N90" s="18">
        <v>94022.944720235231</v>
      </c>
      <c r="O90" s="18">
        <v>94461.570367315449</v>
      </c>
      <c r="P90" s="18">
        <v>94906.916014395669</v>
      </c>
      <c r="Q90" s="18">
        <v>92319.842113663355</v>
      </c>
    </row>
    <row r="91" spans="1:17" x14ac:dyDescent="0.3">
      <c r="A91" s="30">
        <f t="shared" si="15"/>
        <v>75</v>
      </c>
      <c r="B91" s="15" t="s">
        <v>63</v>
      </c>
      <c r="C91" s="15" t="s">
        <v>276</v>
      </c>
      <c r="D91" s="18">
        <f>+'B-10 2024'!P91</f>
        <v>18469.806872114899</v>
      </c>
      <c r="E91" s="18">
        <v>18816.498614707802</v>
      </c>
      <c r="F91" s="18">
        <v>19163.1903573007</v>
      </c>
      <c r="G91" s="18">
        <v>19509.882099893599</v>
      </c>
      <c r="H91" s="18">
        <v>19856.573842486501</v>
      </c>
      <c r="I91" s="18">
        <v>20203.265585079404</v>
      </c>
      <c r="J91" s="18">
        <v>20549.957327672299</v>
      </c>
      <c r="K91" s="18">
        <v>20896.649070265201</v>
      </c>
      <c r="L91" s="18">
        <v>21243.3408128581</v>
      </c>
      <c r="M91" s="18">
        <v>21590.032555450998</v>
      </c>
      <c r="N91" s="18">
        <v>21936.724298043999</v>
      </c>
      <c r="O91" s="18">
        <v>22283.416040636901</v>
      </c>
      <c r="P91" s="18">
        <v>20847.4507832298</v>
      </c>
      <c r="Q91" s="18">
        <v>20412.829866133863</v>
      </c>
    </row>
    <row r="92" spans="1:17" x14ac:dyDescent="0.3">
      <c r="A92" s="30">
        <f t="shared" si="15"/>
        <v>76</v>
      </c>
      <c r="B92" s="15" t="s">
        <v>64</v>
      </c>
      <c r="C92" s="15" t="s">
        <v>277</v>
      </c>
      <c r="D92" s="18">
        <f>+'B-10 2024'!P92</f>
        <v>16657.78361545056</v>
      </c>
      <c r="E92" s="18">
        <v>16723.820145455233</v>
      </c>
      <c r="F92" s="18">
        <v>16786.859675460004</v>
      </c>
      <c r="G92" s="18">
        <v>16835.895205464778</v>
      </c>
      <c r="H92" s="18">
        <v>16881.20873546955</v>
      </c>
      <c r="I92" s="18">
        <v>16945.822265474326</v>
      </c>
      <c r="J92" s="18">
        <v>17012.565795478997</v>
      </c>
      <c r="K92" s="18">
        <v>17079.719168231266</v>
      </c>
      <c r="L92" s="18">
        <v>17145.234540983536</v>
      </c>
      <c r="M92" s="18">
        <v>17212.387913735802</v>
      </c>
      <c r="N92" s="18">
        <v>17279.541286488075</v>
      </c>
      <c r="O92" s="18">
        <v>17345.524659240247</v>
      </c>
      <c r="P92" s="18">
        <v>17412.678031992516</v>
      </c>
      <c r="Q92" s="18">
        <v>17024.541618378837</v>
      </c>
    </row>
    <row r="93" spans="1:17" x14ac:dyDescent="0.3">
      <c r="A93" s="30">
        <f t="shared" si="15"/>
        <v>77</v>
      </c>
      <c r="B93" s="15" t="s">
        <v>65</v>
      </c>
      <c r="C93" s="15" t="s">
        <v>278</v>
      </c>
      <c r="D93" s="18">
        <f>+'B-10 2024'!P93</f>
        <v>24549.325175047023</v>
      </c>
      <c r="E93" s="18">
        <v>24620.490196433384</v>
      </c>
      <c r="F93" s="18">
        <v>24687.75821781985</v>
      </c>
      <c r="G93" s="18">
        <v>24736.816239206317</v>
      </c>
      <c r="H93" s="18">
        <v>24781.03426059278</v>
      </c>
      <c r="I93" s="18">
        <v>24850.348281979248</v>
      </c>
      <c r="J93" s="18">
        <v>24922.432303365713</v>
      </c>
      <c r="K93" s="18">
        <v>24994.990488395284</v>
      </c>
      <c r="L93" s="18">
        <v>25065.418673424858</v>
      </c>
      <c r="M93" s="18">
        <v>25137.976858454433</v>
      </c>
      <c r="N93" s="18">
        <v>25210.535043484004</v>
      </c>
      <c r="O93" s="18">
        <v>25281.571228513581</v>
      </c>
      <c r="P93" s="18">
        <v>25354.129413543149</v>
      </c>
      <c r="Q93" s="18">
        <v>24937.90972155843</v>
      </c>
    </row>
    <row r="94" spans="1:17" x14ac:dyDescent="0.3">
      <c r="A94" s="30">
        <f t="shared" si="15"/>
        <v>78</v>
      </c>
      <c r="B94" s="15" t="s">
        <v>66</v>
      </c>
      <c r="C94" s="15" t="s">
        <v>279</v>
      </c>
      <c r="D94" s="18">
        <f>+'B-10 2024'!P94</f>
        <v>4686.44174961519</v>
      </c>
      <c r="E94" s="18">
        <v>4709.8060360014269</v>
      </c>
      <c r="F94" s="18">
        <v>4732.336322387674</v>
      </c>
      <c r="G94" s="18">
        <v>4750.9666087739124</v>
      </c>
      <c r="H94" s="18">
        <v>4768.5598951601596</v>
      </c>
      <c r="I94" s="18">
        <v>4791.5281815463986</v>
      </c>
      <c r="J94" s="18">
        <v>4815.0894679326466</v>
      </c>
      <c r="K94" s="18">
        <v>4838.7786402086604</v>
      </c>
      <c r="L94" s="18">
        <v>4862.0118124846758</v>
      </c>
      <c r="M94" s="18">
        <v>4885.7009847607014</v>
      </c>
      <c r="N94" s="18">
        <v>4909.3901570367161</v>
      </c>
      <c r="O94" s="18">
        <v>4932.7533293127417</v>
      </c>
      <c r="P94" s="18">
        <v>4956.4425015887582</v>
      </c>
      <c r="Q94" s="18">
        <v>4818.4465912930518</v>
      </c>
    </row>
    <row r="95" spans="1:17" x14ac:dyDescent="0.3">
      <c r="A95" s="30">
        <f t="shared" si="15"/>
        <v>79</v>
      </c>
      <c r="B95" s="14" t="s">
        <v>758</v>
      </c>
      <c r="C95" s="14"/>
      <c r="D95" s="32">
        <f>SUM(D88:D94)</f>
        <v>205097.21589266649</v>
      </c>
      <c r="E95" s="32">
        <f t="shared" ref="E95:O95" si="18">SUM(E88:E94)</f>
        <v>206217.87855165551</v>
      </c>
      <c r="F95" s="32">
        <f t="shared" si="18"/>
        <v>207305.48521064452</v>
      </c>
      <c r="G95" s="32">
        <f t="shared" si="18"/>
        <v>208238.64386963367</v>
      </c>
      <c r="H95" s="32">
        <f t="shared" si="18"/>
        <v>209130.75152862284</v>
      </c>
      <c r="I95" s="32">
        <f t="shared" si="18"/>
        <v>210235.71718761197</v>
      </c>
      <c r="J95" s="32">
        <f t="shared" si="18"/>
        <v>211364.17684660101</v>
      </c>
      <c r="K95" s="32">
        <f t="shared" si="18"/>
        <v>212498.36307186732</v>
      </c>
      <c r="L95" s="32">
        <f t="shared" si="18"/>
        <v>213614.48129713375</v>
      </c>
      <c r="M95" s="32">
        <f t="shared" si="18"/>
        <v>214748.66752240018</v>
      </c>
      <c r="N95" s="32">
        <f t="shared" si="18"/>
        <v>215882.85374766652</v>
      </c>
      <c r="O95" s="32">
        <f t="shared" si="18"/>
        <v>217004.13297293286</v>
      </c>
      <c r="P95" s="32">
        <f t="shared" ref="P95:Q95" si="19">SUM(P88:P94)</f>
        <v>216355.66219819919</v>
      </c>
      <c r="Q95" s="32">
        <f t="shared" si="19"/>
        <v>211361.07922289506</v>
      </c>
    </row>
    <row r="96" spans="1:17" x14ac:dyDescent="0.3">
      <c r="A96" s="30">
        <f t="shared" si="15"/>
        <v>80</v>
      </c>
      <c r="B96" s="14"/>
      <c r="C96" s="14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</row>
    <row r="97" spans="1:17" x14ac:dyDescent="0.3">
      <c r="A97" s="30">
        <f t="shared" si="15"/>
        <v>81</v>
      </c>
      <c r="B97" s="15" t="s">
        <v>342</v>
      </c>
      <c r="C97" s="15" t="s">
        <v>274</v>
      </c>
      <c r="D97" s="18">
        <f>+'B-10 2024'!P97</f>
        <v>3867.84</v>
      </c>
      <c r="E97" s="18">
        <v>3867.84</v>
      </c>
      <c r="F97" s="18">
        <v>3867.84</v>
      </c>
      <c r="G97" s="18">
        <v>3867.84</v>
      </c>
      <c r="H97" s="18">
        <v>3867.84</v>
      </c>
      <c r="I97" s="18">
        <v>3867.84</v>
      </c>
      <c r="J97" s="18">
        <v>3867.84</v>
      </c>
      <c r="K97" s="18">
        <v>3867.84</v>
      </c>
      <c r="L97" s="18">
        <v>3867.84</v>
      </c>
      <c r="M97" s="18">
        <v>3867.84</v>
      </c>
      <c r="N97" s="18">
        <v>3867.84</v>
      </c>
      <c r="O97" s="18">
        <v>3867.84</v>
      </c>
      <c r="P97" s="18">
        <v>3867.84</v>
      </c>
      <c r="Q97" s="18">
        <v>3867.8399999999988</v>
      </c>
    </row>
    <row r="98" spans="1:17" x14ac:dyDescent="0.3">
      <c r="A98" s="30">
        <f t="shared" si="15"/>
        <v>82</v>
      </c>
      <c r="B98" s="15" t="s">
        <v>343</v>
      </c>
      <c r="C98" s="15" t="s">
        <v>280</v>
      </c>
      <c r="D98" s="18">
        <f>+'B-10 2024'!P98</f>
        <v>-1705.2772819999998</v>
      </c>
      <c r="E98" s="18">
        <v>-1701.3821687499999</v>
      </c>
      <c r="F98" s="18">
        <v>-1697.4870555</v>
      </c>
      <c r="G98" s="18">
        <v>-1693.5919422500001</v>
      </c>
      <c r="H98" s="18">
        <v>-1689.696829</v>
      </c>
      <c r="I98" s="18">
        <v>-1685.8017157500001</v>
      </c>
      <c r="J98" s="18">
        <v>-1681.9066025</v>
      </c>
      <c r="K98" s="18">
        <v>-1678.0114892500001</v>
      </c>
      <c r="L98" s="18">
        <v>-1674.1163759999999</v>
      </c>
      <c r="M98" s="18">
        <v>-1670.2212627500001</v>
      </c>
      <c r="N98" s="18">
        <v>-1666.3261495000002</v>
      </c>
      <c r="O98" s="18">
        <v>-1662.4310362499998</v>
      </c>
      <c r="P98" s="18">
        <v>-1658.5359229999999</v>
      </c>
      <c r="Q98" s="18">
        <v>-1681.9066024999997</v>
      </c>
    </row>
    <row r="99" spans="1:17" x14ac:dyDescent="0.3">
      <c r="A99" s="30">
        <f t="shared" si="15"/>
        <v>83</v>
      </c>
      <c r="B99" s="15" t="s">
        <v>344</v>
      </c>
      <c r="C99" s="15" t="s">
        <v>278</v>
      </c>
      <c r="D99" s="18">
        <f>+'B-10 2024'!P99</f>
        <v>19834.97803437366</v>
      </c>
      <c r="E99" s="18">
        <v>19842.112638555209</v>
      </c>
      <c r="F99" s="18">
        <v>19849.247105236762</v>
      </c>
      <c r="G99" s="18">
        <v>19856.381434418308</v>
      </c>
      <c r="H99" s="18">
        <v>19863.525155306423</v>
      </c>
      <c r="I99" s="18">
        <v>19870.668738694534</v>
      </c>
      <c r="J99" s="18">
        <v>19877.81218458265</v>
      </c>
      <c r="K99" s="18">
        <v>19884.965022177323</v>
      </c>
      <c r="L99" s="18">
        <v>19892.117722271996</v>
      </c>
      <c r="M99" s="18">
        <v>19899.270284866674</v>
      </c>
      <c r="N99" s="18">
        <v>19906.432239167905</v>
      </c>
      <c r="O99" s="18">
        <v>19913.594055969144</v>
      </c>
      <c r="P99" s="18">
        <v>19920.755735270384</v>
      </c>
      <c r="Q99" s="18">
        <v>19877.835411607</v>
      </c>
    </row>
    <row r="100" spans="1:17" x14ac:dyDescent="0.3">
      <c r="A100" s="30">
        <f>+A98+1</f>
        <v>83</v>
      </c>
      <c r="B100" s="15" t="s">
        <v>345</v>
      </c>
      <c r="C100" s="15" t="s">
        <v>278</v>
      </c>
      <c r="D100" s="18">
        <f>+'B-10 2024'!P100</f>
        <v>4518.8403920000001</v>
      </c>
      <c r="E100" s="18">
        <v>4519.2587416666593</v>
      </c>
      <c r="F100" s="18">
        <v>4519.6770913333294</v>
      </c>
      <c r="G100" s="18">
        <v>4520.0954409999904</v>
      </c>
      <c r="H100" s="18">
        <v>4520.5137906666605</v>
      </c>
      <c r="I100" s="18">
        <v>4520.9321403333306</v>
      </c>
      <c r="J100" s="18">
        <v>4521.3504899999898</v>
      </c>
      <c r="K100" s="18">
        <v>4521.7688396666599</v>
      </c>
      <c r="L100" s="18">
        <v>4522.18718933333</v>
      </c>
      <c r="M100" s="18">
        <v>4522.6055390000001</v>
      </c>
      <c r="N100" s="18">
        <v>4523.0238886666593</v>
      </c>
      <c r="O100" s="18">
        <v>4523.4422383333294</v>
      </c>
      <c r="P100" s="18">
        <v>4523.8605879999996</v>
      </c>
      <c r="Q100" s="18">
        <v>4521.3504899999953</v>
      </c>
    </row>
    <row r="101" spans="1:17" x14ac:dyDescent="0.3">
      <c r="A101" s="30">
        <f>+A99+1</f>
        <v>84</v>
      </c>
      <c r="B101" s="15" t="s">
        <v>346</v>
      </c>
      <c r="C101" s="15" t="s">
        <v>279</v>
      </c>
      <c r="D101" s="18">
        <f>+'B-10 2024'!P101</f>
        <v>335.02510999999998</v>
      </c>
      <c r="E101" s="18">
        <v>335.06157291666597</v>
      </c>
      <c r="F101" s="18">
        <v>335.09803583333297</v>
      </c>
      <c r="G101" s="18">
        <v>335.13449875000003</v>
      </c>
      <c r="H101" s="18">
        <v>335.17096166666596</v>
      </c>
      <c r="I101" s="18">
        <v>335.20742458333302</v>
      </c>
      <c r="J101" s="18">
        <v>335.24388750000003</v>
      </c>
      <c r="K101" s="18">
        <v>335.28035041666601</v>
      </c>
      <c r="L101" s="18">
        <v>335.31681333333302</v>
      </c>
      <c r="M101" s="18">
        <v>335.35327625000002</v>
      </c>
      <c r="N101" s="18">
        <v>335.389739166666</v>
      </c>
      <c r="O101" s="18">
        <v>335.42620208333301</v>
      </c>
      <c r="P101" s="18">
        <v>335.46266499999996</v>
      </c>
      <c r="Q101" s="18">
        <v>335.24388749999969</v>
      </c>
    </row>
    <row r="102" spans="1:17" x14ac:dyDescent="0.3">
      <c r="A102" s="30">
        <f t="shared" si="15"/>
        <v>85</v>
      </c>
      <c r="B102" s="14" t="s">
        <v>759</v>
      </c>
      <c r="C102" s="14"/>
      <c r="D102" s="32">
        <f>SUM(D97:D101)</f>
        <v>26851.406254373662</v>
      </c>
      <c r="E102" s="32">
        <f t="shared" ref="E102:O102" si="20">SUM(E97:E101)</f>
        <v>26862.890784388539</v>
      </c>
      <c r="F102" s="32">
        <f t="shared" si="20"/>
        <v>26874.375176903428</v>
      </c>
      <c r="G102" s="32">
        <f t="shared" si="20"/>
        <v>26885.859431918299</v>
      </c>
      <c r="H102" s="32">
        <f t="shared" si="20"/>
        <v>26897.35307863975</v>
      </c>
      <c r="I102" s="32">
        <f t="shared" si="20"/>
        <v>26908.846587861197</v>
      </c>
      <c r="J102" s="32">
        <f t="shared" si="20"/>
        <v>26920.339959582641</v>
      </c>
      <c r="K102" s="32">
        <f t="shared" si="20"/>
        <v>26931.84272301065</v>
      </c>
      <c r="L102" s="32">
        <f t="shared" si="20"/>
        <v>26943.345348938663</v>
      </c>
      <c r="M102" s="32">
        <f t="shared" si="20"/>
        <v>26954.847837366673</v>
      </c>
      <c r="N102" s="32">
        <f t="shared" si="20"/>
        <v>26966.359717501229</v>
      </c>
      <c r="O102" s="32">
        <f t="shared" si="20"/>
        <v>26977.871460135808</v>
      </c>
      <c r="P102" s="32">
        <f t="shared" ref="P102:Q102" si="21">SUM(P97:P101)</f>
        <v>26989.383065270384</v>
      </c>
      <c r="Q102" s="32">
        <f t="shared" si="21"/>
        <v>26920.363186606999</v>
      </c>
    </row>
    <row r="103" spans="1:17" x14ac:dyDescent="0.3">
      <c r="A103" s="30">
        <f t="shared" si="15"/>
        <v>86</v>
      </c>
      <c r="B103" s="14"/>
      <c r="C103" s="14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</row>
    <row r="104" spans="1:17" x14ac:dyDescent="0.3">
      <c r="A104" s="30">
        <f t="shared" si="15"/>
        <v>87</v>
      </c>
      <c r="B104" s="15" t="s">
        <v>67</v>
      </c>
      <c r="C104" s="15" t="s">
        <v>274</v>
      </c>
      <c r="D104" s="18">
        <f>+'B-10 2024'!P104</f>
        <v>228096.02010974131</v>
      </c>
      <c r="E104" s="18">
        <v>229590.60698693985</v>
      </c>
      <c r="F104" s="18">
        <v>231104.46403276044</v>
      </c>
      <c r="G104" s="18">
        <v>232639.826247202</v>
      </c>
      <c r="H104" s="18">
        <v>234192.83998199034</v>
      </c>
      <c r="I104" s="18">
        <v>235752.48571098165</v>
      </c>
      <c r="J104" s="18">
        <v>237312.62860859395</v>
      </c>
      <c r="K104" s="18">
        <v>238884.95767482824</v>
      </c>
      <c r="L104" s="18">
        <v>240456.50690968355</v>
      </c>
      <c r="M104" s="18">
        <v>242023.36157761051</v>
      </c>
      <c r="N104" s="18">
        <v>243589.85341415947</v>
      </c>
      <c r="O104" s="18">
        <v>245155.86243484664</v>
      </c>
      <c r="P104" s="18">
        <v>246722.34262415481</v>
      </c>
      <c r="Q104" s="18">
        <v>237347.8274087302</v>
      </c>
    </row>
    <row r="105" spans="1:17" x14ac:dyDescent="0.3">
      <c r="A105" s="30">
        <f t="shared" si="15"/>
        <v>88</v>
      </c>
      <c r="B105" s="15" t="s">
        <v>68</v>
      </c>
      <c r="C105" s="15" t="s">
        <v>280</v>
      </c>
      <c r="D105" s="18">
        <f>+'B-10 2024'!P105</f>
        <v>888941.73746752855</v>
      </c>
      <c r="E105" s="18">
        <v>895310.46678553696</v>
      </c>
      <c r="F105" s="18">
        <v>901748.32704587828</v>
      </c>
      <c r="G105" s="18">
        <v>908263.60424855258</v>
      </c>
      <c r="H105" s="18">
        <v>914837.95246083464</v>
      </c>
      <c r="I105" s="18">
        <v>921433.10583668051</v>
      </c>
      <c r="J105" s="18">
        <v>928027.78915485949</v>
      </c>
      <c r="K105" s="18">
        <v>934665.3404153724</v>
      </c>
      <c r="L105" s="18">
        <v>941297.68261821836</v>
      </c>
      <c r="M105" s="18">
        <v>947910.74967701698</v>
      </c>
      <c r="N105" s="18">
        <v>954520.15667814971</v>
      </c>
      <c r="O105" s="18">
        <v>961125.55733263656</v>
      </c>
      <c r="P105" s="18">
        <v>967730.38792945642</v>
      </c>
      <c r="Q105" s="18">
        <v>928139.45058851701</v>
      </c>
    </row>
    <row r="106" spans="1:17" x14ac:dyDescent="0.3">
      <c r="A106" s="30">
        <f t="shared" si="15"/>
        <v>89</v>
      </c>
      <c r="B106" s="15" t="s">
        <v>69</v>
      </c>
      <c r="C106" s="15" t="s">
        <v>280</v>
      </c>
      <c r="D106" s="18">
        <f>+'B-10 2024'!P106</f>
        <v>4096.9156953355496</v>
      </c>
      <c r="E106" s="18">
        <v>4075.2371519999997</v>
      </c>
      <c r="F106" s="18">
        <v>4053.4693728798102</v>
      </c>
      <c r="G106" s="18">
        <v>4031.6123579750001</v>
      </c>
      <c r="H106" s="18">
        <v>4009.66610728555</v>
      </c>
      <c r="I106" s="18">
        <v>3987.6306208114802</v>
      </c>
      <c r="J106" s="18">
        <v>3965.5058985527698</v>
      </c>
      <c r="K106" s="18">
        <v>3943.2919405094399</v>
      </c>
      <c r="L106" s="18">
        <v>3920.9887466814803</v>
      </c>
      <c r="M106" s="18">
        <v>3898.5963170688901</v>
      </c>
      <c r="N106" s="18">
        <v>3876.1146516716603</v>
      </c>
      <c r="O106" s="18">
        <v>3853.54375048981</v>
      </c>
      <c r="P106" s="18">
        <v>3830.88361352333</v>
      </c>
      <c r="Q106" s="18">
        <v>3964.8812480603669</v>
      </c>
    </row>
    <row r="107" spans="1:17" x14ac:dyDescent="0.3">
      <c r="A107" s="30">
        <f t="shared" si="15"/>
        <v>90</v>
      </c>
      <c r="B107" s="15" t="s">
        <v>70</v>
      </c>
      <c r="C107" s="15" t="s">
        <v>280</v>
      </c>
      <c r="D107" s="18">
        <f>+'B-10 2024'!P107</f>
        <v>7505.9854800000003</v>
      </c>
      <c r="E107" s="18">
        <v>7506.1282083333299</v>
      </c>
      <c r="F107" s="18">
        <v>7506.2709366666604</v>
      </c>
      <c r="G107" s="18">
        <v>7506.413665</v>
      </c>
      <c r="H107" s="18">
        <v>7506.5563933333297</v>
      </c>
      <c r="I107" s="18">
        <v>7506.6991216666593</v>
      </c>
      <c r="J107" s="18">
        <v>7506.8418499999998</v>
      </c>
      <c r="K107" s="18">
        <v>7506.9845783333303</v>
      </c>
      <c r="L107" s="18">
        <v>7507.1273066666599</v>
      </c>
      <c r="M107" s="18">
        <v>7507.2700349999895</v>
      </c>
      <c r="N107" s="18">
        <v>7507.4127633333301</v>
      </c>
      <c r="O107" s="18">
        <v>7507.5554916666597</v>
      </c>
      <c r="P107" s="18">
        <v>7507.6982199999993</v>
      </c>
      <c r="Q107" s="18">
        <v>7506.8418499999962</v>
      </c>
    </row>
    <row r="108" spans="1:17" x14ac:dyDescent="0.3">
      <c r="A108" s="30">
        <f t="shared" si="15"/>
        <v>91</v>
      </c>
      <c r="B108" s="15" t="s">
        <v>71</v>
      </c>
      <c r="C108" s="15" t="s">
        <v>281</v>
      </c>
      <c r="D108" s="18">
        <f>+'B-10 2024'!P108</f>
        <v>168207.26924787616</v>
      </c>
      <c r="E108" s="18">
        <v>169356.59934236264</v>
      </c>
      <c r="F108" s="18">
        <v>170520.10149391304</v>
      </c>
      <c r="G108" s="18">
        <v>171699.44170252752</v>
      </c>
      <c r="H108" s="18">
        <v>172890.83623114598</v>
      </c>
      <c r="I108" s="18">
        <v>174086.66110045664</v>
      </c>
      <c r="J108" s="18">
        <v>175282.67202683224</v>
      </c>
      <c r="K108" s="18">
        <v>176487.5780102709</v>
      </c>
      <c r="L108" s="18">
        <v>177691.71705077254</v>
      </c>
      <c r="M108" s="18">
        <v>178892.27854846092</v>
      </c>
      <c r="N108" s="18">
        <v>180092.38510321337</v>
      </c>
      <c r="O108" s="18">
        <v>181291.96954408553</v>
      </c>
      <c r="P108" s="18">
        <v>182491.72004202165</v>
      </c>
      <c r="Q108" s="18">
        <v>175307.01764953375</v>
      </c>
    </row>
    <row r="109" spans="1:17" x14ac:dyDescent="0.3">
      <c r="A109" s="30">
        <f t="shared" si="15"/>
        <v>92</v>
      </c>
      <c r="B109" s="15" t="s">
        <v>72</v>
      </c>
      <c r="C109" s="15" t="s">
        <v>278</v>
      </c>
      <c r="D109" s="18">
        <f>+'B-10 2024'!P109</f>
        <v>95055.960534025406</v>
      </c>
      <c r="E109" s="18">
        <v>95640.139830095417</v>
      </c>
      <c r="F109" s="18">
        <v>96231.89983166664</v>
      </c>
      <c r="G109" s="18">
        <v>96832.13753873916</v>
      </c>
      <c r="H109" s="18">
        <v>97438.641565071797</v>
      </c>
      <c r="I109" s="18">
        <v>98047.378165392045</v>
      </c>
      <c r="J109" s="18">
        <v>98656.160471213603</v>
      </c>
      <c r="K109" s="18">
        <v>99269.680482536394</v>
      </c>
      <c r="L109" s="18">
        <v>99882.733199360242</v>
      </c>
      <c r="M109" s="18">
        <v>100493.77500236484</v>
      </c>
      <c r="N109" s="18">
        <v>101104.51751087148</v>
      </c>
      <c r="O109" s="18">
        <v>101714.91765818254</v>
      </c>
      <c r="P109" s="18">
        <v>102325.35351099662</v>
      </c>
      <c r="Q109" s="18">
        <v>98668.715023116645</v>
      </c>
    </row>
    <row r="110" spans="1:17" x14ac:dyDescent="0.3">
      <c r="A110" s="30">
        <f t="shared" si="15"/>
        <v>93</v>
      </c>
      <c r="B110" s="15" t="s">
        <v>73</v>
      </c>
      <c r="C110" s="15" t="s">
        <v>279</v>
      </c>
      <c r="D110" s="18">
        <f>+'B-10 2024'!P110</f>
        <v>20540.98544720103</v>
      </c>
      <c r="E110" s="18">
        <v>20698.117274361848</v>
      </c>
      <c r="F110" s="18">
        <v>20856.854476522676</v>
      </c>
      <c r="G110" s="18">
        <v>21017.392053683601</v>
      </c>
      <c r="H110" s="18">
        <v>21179.306525973123</v>
      </c>
      <c r="I110" s="18">
        <v>21341.699781762956</v>
      </c>
      <c r="J110" s="18">
        <v>21504.064412552889</v>
      </c>
      <c r="K110" s="18">
        <v>21667.419418342728</v>
      </c>
      <c r="L110" s="18">
        <v>21830.63479913256</v>
      </c>
      <c r="M110" s="18">
        <v>21993.386302589839</v>
      </c>
      <c r="N110" s="18">
        <v>22156.034181047013</v>
      </c>
      <c r="O110" s="18">
        <v>22318.572597911458</v>
      </c>
      <c r="P110" s="18">
        <v>22481.080389775998</v>
      </c>
      <c r="Q110" s="18">
        <v>21506.580589296747</v>
      </c>
    </row>
    <row r="111" spans="1:17" x14ac:dyDescent="0.3">
      <c r="A111" s="30">
        <f t="shared" si="15"/>
        <v>94</v>
      </c>
      <c r="B111" s="15" t="s">
        <v>74</v>
      </c>
      <c r="C111" s="15" t="s">
        <v>279</v>
      </c>
      <c r="D111" s="18">
        <f>+'B-10 2024'!P111</f>
        <v>0</v>
      </c>
      <c r="E111" s="18">
        <v>0</v>
      </c>
      <c r="F111" s="18">
        <v>0</v>
      </c>
      <c r="G111" s="18">
        <v>0</v>
      </c>
      <c r="H111" s="18">
        <v>0</v>
      </c>
      <c r="I111" s="18">
        <v>0</v>
      </c>
      <c r="J111" s="18">
        <v>0</v>
      </c>
      <c r="K111" s="18">
        <v>0</v>
      </c>
      <c r="L111" s="18">
        <v>0</v>
      </c>
      <c r="M111" s="18">
        <v>0</v>
      </c>
      <c r="N111" s="18">
        <v>0</v>
      </c>
      <c r="O111" s="18">
        <v>0</v>
      </c>
      <c r="P111" s="18">
        <v>0</v>
      </c>
      <c r="Q111" s="18">
        <v>0</v>
      </c>
    </row>
    <row r="112" spans="1:17" x14ac:dyDescent="0.3">
      <c r="A112" s="30">
        <f t="shared" si="15"/>
        <v>95</v>
      </c>
      <c r="B112" s="15" t="s">
        <v>75</v>
      </c>
      <c r="C112" s="15" t="s">
        <v>279</v>
      </c>
      <c r="D112" s="18">
        <f>+'B-10 2024'!P112</f>
        <v>0</v>
      </c>
      <c r="E112" s="18">
        <v>0</v>
      </c>
      <c r="F112" s="18">
        <v>0</v>
      </c>
      <c r="G112" s="18">
        <v>0</v>
      </c>
      <c r="H112" s="18">
        <v>0</v>
      </c>
      <c r="I112" s="18">
        <v>0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18">
        <v>0</v>
      </c>
      <c r="P112" s="18">
        <v>0</v>
      </c>
      <c r="Q112" s="18">
        <v>0</v>
      </c>
    </row>
    <row r="113" spans="1:17" x14ac:dyDescent="0.3">
      <c r="A113" s="30">
        <f t="shared" si="15"/>
        <v>96</v>
      </c>
      <c r="B113" s="15" t="s">
        <v>76</v>
      </c>
      <c r="C113" s="15" t="s">
        <v>77</v>
      </c>
      <c r="D113" s="18">
        <f>+'B-10 2024'!P113</f>
        <v>0</v>
      </c>
      <c r="E113" s="18">
        <v>0</v>
      </c>
      <c r="F113" s="18">
        <v>0</v>
      </c>
      <c r="G113" s="18">
        <v>0</v>
      </c>
      <c r="H113" s="18">
        <v>0</v>
      </c>
      <c r="I113" s="18">
        <v>0</v>
      </c>
      <c r="J113" s="18">
        <v>0</v>
      </c>
      <c r="K113" s="18">
        <v>0</v>
      </c>
      <c r="L113" s="18">
        <v>0</v>
      </c>
      <c r="M113" s="18">
        <v>0</v>
      </c>
      <c r="N113" s="18">
        <v>0</v>
      </c>
      <c r="O113" s="18">
        <v>0</v>
      </c>
      <c r="P113" s="18">
        <v>0</v>
      </c>
      <c r="Q113" s="18">
        <v>0</v>
      </c>
    </row>
    <row r="114" spans="1:17" x14ac:dyDescent="0.3">
      <c r="A114" s="30">
        <f t="shared" si="15"/>
        <v>97</v>
      </c>
      <c r="B114" s="14" t="s">
        <v>760</v>
      </c>
      <c r="C114" s="14"/>
      <c r="D114" s="32">
        <f>SUM(D104:D113)</f>
        <v>1412444.873981708</v>
      </c>
      <c r="E114" s="32">
        <f t="shared" ref="E114:O114" si="22">SUM(E104:E113)</f>
        <v>1422177.2955796302</v>
      </c>
      <c r="F114" s="32">
        <f t="shared" si="22"/>
        <v>1432021.3871902875</v>
      </c>
      <c r="G114" s="32">
        <f t="shared" si="22"/>
        <v>1441990.4278136799</v>
      </c>
      <c r="H114" s="32">
        <f t="shared" si="22"/>
        <v>1452055.7992656347</v>
      </c>
      <c r="I114" s="32">
        <f t="shared" si="22"/>
        <v>1462155.6603377517</v>
      </c>
      <c r="J114" s="32">
        <f t="shared" si="22"/>
        <v>1472255.6624226049</v>
      </c>
      <c r="K114" s="32">
        <f t="shared" si="22"/>
        <v>1482425.2525201931</v>
      </c>
      <c r="L114" s="32">
        <f t="shared" si="22"/>
        <v>1492587.3906305155</v>
      </c>
      <c r="M114" s="32">
        <f t="shared" si="22"/>
        <v>1502719.4174601121</v>
      </c>
      <c r="N114" s="32">
        <f t="shared" si="22"/>
        <v>1512846.474302446</v>
      </c>
      <c r="O114" s="32">
        <f t="shared" si="22"/>
        <v>1522967.9788098191</v>
      </c>
      <c r="P114" s="32">
        <f t="shared" ref="P114:Q114" si="23">SUM(P104:P113)</f>
        <v>1533089.4663299287</v>
      </c>
      <c r="Q114" s="32">
        <f t="shared" si="23"/>
        <v>1472441.3143572547</v>
      </c>
    </row>
    <row r="115" spans="1:17" x14ac:dyDescent="0.3">
      <c r="A115" s="30">
        <f t="shared" si="15"/>
        <v>98</v>
      </c>
      <c r="B115" s="14"/>
      <c r="C115" s="14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</row>
    <row r="116" spans="1:17" x14ac:dyDescent="0.3">
      <c r="A116" s="30">
        <f t="shared" si="15"/>
        <v>99</v>
      </c>
      <c r="B116" s="14" t="s">
        <v>78</v>
      </c>
      <c r="C116" s="14" t="s">
        <v>282</v>
      </c>
      <c r="D116" s="18">
        <f>+'B-10 2024'!P116</f>
        <v>4774.5297599999994</v>
      </c>
      <c r="E116" s="18">
        <v>4911.64724999999</v>
      </c>
      <c r="F116" s="18">
        <v>5048.7647399999896</v>
      </c>
      <c r="G116" s="18">
        <v>5185.8822299999902</v>
      </c>
      <c r="H116" s="18">
        <v>5322.9997199999907</v>
      </c>
      <c r="I116" s="18">
        <v>5460.1172099999894</v>
      </c>
      <c r="J116" s="18">
        <v>5597.23469999999</v>
      </c>
      <c r="K116" s="18">
        <v>5734.3521899999905</v>
      </c>
      <c r="L116" s="18">
        <v>5871.4696799999901</v>
      </c>
      <c r="M116" s="18">
        <v>6008.5871699999898</v>
      </c>
      <c r="N116" s="18">
        <v>6145.7046599999903</v>
      </c>
      <c r="O116" s="18">
        <v>6282.82214999999</v>
      </c>
      <c r="P116" s="18">
        <v>6419.9396399999905</v>
      </c>
      <c r="Q116" s="18">
        <v>5597.2346999999909</v>
      </c>
    </row>
    <row r="117" spans="1:17" x14ac:dyDescent="0.3">
      <c r="A117" s="30">
        <f t="shared" si="15"/>
        <v>100</v>
      </c>
      <c r="B117" s="14"/>
      <c r="C117" s="14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</row>
    <row r="118" spans="1:17" x14ac:dyDescent="0.3">
      <c r="A118" s="30">
        <f t="shared" si="15"/>
        <v>101</v>
      </c>
      <c r="B118" s="15" t="s">
        <v>79</v>
      </c>
      <c r="C118" s="15" t="s">
        <v>279</v>
      </c>
      <c r="D118" s="18">
        <f>+'B-10 2024'!P118</f>
        <v>511.68120760000005</v>
      </c>
      <c r="E118" s="18">
        <v>519.81959125000003</v>
      </c>
      <c r="F118" s="18">
        <v>527.95797490000007</v>
      </c>
      <c r="G118" s="18">
        <v>536.09635854999999</v>
      </c>
      <c r="H118" s="18">
        <v>544.23474220000003</v>
      </c>
      <c r="I118" s="18">
        <v>552.37312584999995</v>
      </c>
      <c r="J118" s="18">
        <v>560.51150949999999</v>
      </c>
      <c r="K118" s="18">
        <v>568.64989315000003</v>
      </c>
      <c r="L118" s="18">
        <v>576.78827679999995</v>
      </c>
      <c r="M118" s="18">
        <v>584.92666044999999</v>
      </c>
      <c r="N118" s="18">
        <v>593.06504410000002</v>
      </c>
      <c r="O118" s="18">
        <v>601.20342775000006</v>
      </c>
      <c r="P118" s="18">
        <v>609.34181139999998</v>
      </c>
      <c r="Q118" s="18">
        <v>560.51150949999999</v>
      </c>
    </row>
    <row r="119" spans="1:17" x14ac:dyDescent="0.3">
      <c r="A119" s="30">
        <f t="shared" si="15"/>
        <v>102</v>
      </c>
      <c r="B119" s="15" t="s">
        <v>80</v>
      </c>
      <c r="C119" s="15" t="s">
        <v>334</v>
      </c>
      <c r="D119" s="18">
        <f>+'B-10 2024'!P119</f>
        <v>1323.7869511599981</v>
      </c>
      <c r="E119" s="18">
        <v>1331.7280741249979</v>
      </c>
      <c r="F119" s="18">
        <v>1339.6691970899981</v>
      </c>
      <c r="G119" s="18">
        <v>1347.6103200549981</v>
      </c>
      <c r="H119" s="18">
        <v>1355.551443019998</v>
      </c>
      <c r="I119" s="18">
        <v>1363.492565984998</v>
      </c>
      <c r="J119" s="18">
        <v>1371.433688949998</v>
      </c>
      <c r="K119" s="18">
        <v>1379.3748119149982</v>
      </c>
      <c r="L119" s="18">
        <v>1387.3159348799982</v>
      </c>
      <c r="M119" s="18">
        <v>1395.2570578449981</v>
      </c>
      <c r="N119" s="18">
        <v>1403.1981808099979</v>
      </c>
      <c r="O119" s="18">
        <v>1411.1393037749981</v>
      </c>
      <c r="P119" s="18">
        <v>1419.0804267399981</v>
      </c>
      <c r="Q119" s="18">
        <v>1371.4336889499978</v>
      </c>
    </row>
    <row r="120" spans="1:17" x14ac:dyDescent="0.3">
      <c r="A120" s="30">
        <f t="shared" si="15"/>
        <v>103</v>
      </c>
      <c r="B120" s="14" t="s">
        <v>268</v>
      </c>
      <c r="C120" s="14" t="s">
        <v>330</v>
      </c>
      <c r="D120" s="18">
        <f>+'B-10 2024'!P120</f>
        <v>2.15</v>
      </c>
      <c r="E120" s="18">
        <v>2.15</v>
      </c>
      <c r="F120" s="18">
        <v>2.15</v>
      </c>
      <c r="G120" s="18">
        <v>2.15</v>
      </c>
      <c r="H120" s="18">
        <v>2.15</v>
      </c>
      <c r="I120" s="18">
        <v>2.15</v>
      </c>
      <c r="J120" s="18">
        <v>2.15</v>
      </c>
      <c r="K120" s="18">
        <v>2.15</v>
      </c>
      <c r="L120" s="18">
        <v>2.15</v>
      </c>
      <c r="M120" s="18">
        <v>2.15</v>
      </c>
      <c r="N120" s="18">
        <v>2.15</v>
      </c>
      <c r="O120" s="18">
        <v>2.15</v>
      </c>
      <c r="P120" s="18">
        <v>2.15</v>
      </c>
      <c r="Q120" s="18">
        <v>2.1499999999999995</v>
      </c>
    </row>
    <row r="121" spans="1:17" x14ac:dyDescent="0.3">
      <c r="A121" s="30">
        <f t="shared" si="15"/>
        <v>104</v>
      </c>
      <c r="B121" s="14" t="s">
        <v>269</v>
      </c>
      <c r="C121" s="14" t="s">
        <v>331</v>
      </c>
      <c r="D121" s="18">
        <f>+'B-10 2024'!P121</f>
        <v>0</v>
      </c>
      <c r="E121" s="18">
        <v>0</v>
      </c>
      <c r="F121" s="18">
        <v>0</v>
      </c>
      <c r="G121" s="18">
        <v>0</v>
      </c>
      <c r="H121" s="18">
        <v>0</v>
      </c>
      <c r="I121" s="18">
        <v>0</v>
      </c>
      <c r="J121" s="18">
        <v>0</v>
      </c>
      <c r="K121" s="18">
        <v>0</v>
      </c>
      <c r="L121" s="18">
        <v>0</v>
      </c>
      <c r="M121" s="18">
        <v>0</v>
      </c>
      <c r="N121" s="18">
        <v>0</v>
      </c>
      <c r="O121" s="18">
        <v>0</v>
      </c>
      <c r="P121" s="18">
        <v>0</v>
      </c>
      <c r="Q121" s="18">
        <v>0</v>
      </c>
    </row>
    <row r="122" spans="1:17" x14ac:dyDescent="0.3">
      <c r="A122" s="30">
        <f t="shared" si="15"/>
        <v>105</v>
      </c>
      <c r="B122" s="14" t="s">
        <v>270</v>
      </c>
      <c r="C122" s="14" t="s">
        <v>283</v>
      </c>
      <c r="D122" s="18">
        <f>+'B-10 2024'!P122</f>
        <v>-102.24</v>
      </c>
      <c r="E122" s="18">
        <v>-103.92</v>
      </c>
      <c r="F122" s="18">
        <v>-105.6</v>
      </c>
      <c r="G122" s="18">
        <v>-107.28</v>
      </c>
      <c r="H122" s="18">
        <v>-108.96</v>
      </c>
      <c r="I122" s="18">
        <v>-110.64</v>
      </c>
      <c r="J122" s="18">
        <v>-112.32</v>
      </c>
      <c r="K122" s="18">
        <v>-114</v>
      </c>
      <c r="L122" s="18">
        <v>-115.68</v>
      </c>
      <c r="M122" s="18">
        <v>-117.36</v>
      </c>
      <c r="N122" s="18">
        <v>-119.04</v>
      </c>
      <c r="O122" s="18">
        <v>-120.72</v>
      </c>
      <c r="P122" s="18">
        <v>-122.4</v>
      </c>
      <c r="Q122" s="18">
        <v>-112.32000000000001</v>
      </c>
    </row>
    <row r="123" spans="1:17" x14ac:dyDescent="0.3">
      <c r="A123" s="30">
        <f t="shared" si="15"/>
        <v>106</v>
      </c>
      <c r="B123" s="14"/>
      <c r="C123" s="14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</row>
    <row r="124" spans="1:17" x14ac:dyDescent="0.3">
      <c r="A124" s="30">
        <f t="shared" si="15"/>
        <v>107</v>
      </c>
      <c r="B124" s="16" t="s">
        <v>761</v>
      </c>
      <c r="C124" s="16"/>
      <c r="D124" s="33">
        <f>SUM(D119,D118,D116,D114,D95,D86,D78,D69,D67,D58,D49,D40,D31,D120,D121,D122,D102,D22)</f>
        <v>2570894.2135265036</v>
      </c>
      <c r="E124" s="33">
        <f t="shared" ref="E124:O124" si="24">SUM(E119,E118,E116,E114,E95,E86,E78,E69,E67,E58,E49,E40,E31,E120,E121,E122,E102,E22)</f>
        <v>2594907.980854569</v>
      </c>
      <c r="F124" s="33">
        <f t="shared" si="24"/>
        <v>2618970.8971377071</v>
      </c>
      <c r="G124" s="33">
        <f t="shared" si="24"/>
        <v>2642397.2573759174</v>
      </c>
      <c r="H124" s="33">
        <f t="shared" si="24"/>
        <v>2665512.74441616</v>
      </c>
      <c r="I124" s="33">
        <f t="shared" si="24"/>
        <v>2689746.2446813672</v>
      </c>
      <c r="J124" s="33">
        <f t="shared" si="24"/>
        <v>2714300.1173352147</v>
      </c>
      <c r="K124" s="33">
        <f t="shared" si="24"/>
        <v>2736423.8480505468</v>
      </c>
      <c r="L124" s="33">
        <f t="shared" si="24"/>
        <v>2760601.1347243446</v>
      </c>
      <c r="M124" s="33">
        <f t="shared" si="24"/>
        <v>2744321.3436551453</v>
      </c>
      <c r="N124" s="33">
        <f t="shared" si="24"/>
        <v>2768806.6500761705</v>
      </c>
      <c r="O124" s="33">
        <f t="shared" si="24"/>
        <v>2793166.5653408212</v>
      </c>
      <c r="P124" s="33">
        <f>SUM(P119,P118,P116,P114,P95,P86,P78,P69,P67,P58,P49,P40,P31,P120,P121,P122,P102,P22)</f>
        <v>2813928.4674192276</v>
      </c>
      <c r="Q124" s="33">
        <f>SUM(Q119,Q118,Q116,Q114,Q95,Q86,Q78,Q69,Q67,Q58,Q49,Q40,Q31,Q120,Q121,Q122,Q102,Q22)</f>
        <v>2701075.18958413</v>
      </c>
    </row>
    <row r="125" spans="1:17" x14ac:dyDescent="0.3">
      <c r="A125" s="30">
        <f t="shared" si="15"/>
        <v>108</v>
      </c>
      <c r="B125" s="14"/>
      <c r="C125" s="14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</row>
    <row r="126" spans="1:17" x14ac:dyDescent="0.3">
      <c r="A126" s="30">
        <f t="shared" si="15"/>
        <v>109</v>
      </c>
      <c r="B126" s="14" t="s">
        <v>81</v>
      </c>
      <c r="C126" s="14" t="s">
        <v>274</v>
      </c>
      <c r="D126" s="18">
        <f>+'B-10 2024'!P126</f>
        <v>27266.513792506612</v>
      </c>
      <c r="E126" s="18">
        <v>27265.778990828047</v>
      </c>
      <c r="F126" s="18">
        <v>27240.352456807876</v>
      </c>
      <c r="G126" s="18">
        <v>27206.345680235801</v>
      </c>
      <c r="H126" s="18">
        <v>27192.040171322133</v>
      </c>
      <c r="I126" s="18">
        <v>27177.028349335833</v>
      </c>
      <c r="J126" s="18">
        <v>27176.287404416169</v>
      </c>
      <c r="K126" s="18">
        <v>27166.847728201745</v>
      </c>
      <c r="L126" s="18">
        <v>27163.238664283865</v>
      </c>
      <c r="M126" s="18">
        <v>27163.226310497001</v>
      </c>
      <c r="N126" s="18">
        <v>27163.426224368544</v>
      </c>
      <c r="O126" s="18">
        <v>27158.884581897957</v>
      </c>
      <c r="P126" s="18">
        <v>27158.589207085763</v>
      </c>
      <c r="Q126" s="18">
        <v>27192.196889368253</v>
      </c>
    </row>
    <row r="127" spans="1:17" x14ac:dyDescent="0.3">
      <c r="A127" s="30">
        <f t="shared" si="15"/>
        <v>110</v>
      </c>
      <c r="B127" s="14" t="s">
        <v>82</v>
      </c>
      <c r="C127" s="14" t="s">
        <v>280</v>
      </c>
      <c r="D127" s="18">
        <f>+'B-10 2024'!P127</f>
        <v>146360.2917902577</v>
      </c>
      <c r="E127" s="18">
        <v>148319.26353690241</v>
      </c>
      <c r="F127" s="18">
        <v>150154.34941957408</v>
      </c>
      <c r="G127" s="18">
        <v>151947.46969220697</v>
      </c>
      <c r="H127" s="18">
        <v>153838.9581008649</v>
      </c>
      <c r="I127" s="18">
        <v>155742.86474473088</v>
      </c>
      <c r="J127" s="18">
        <v>157724.82287948587</v>
      </c>
      <c r="K127" s="18">
        <v>159689.12878121281</v>
      </c>
      <c r="L127" s="18">
        <v>161682.75326126252</v>
      </c>
      <c r="M127" s="18">
        <v>163694.5160267115</v>
      </c>
      <c r="N127" s="18">
        <v>165707.07892818743</v>
      </c>
      <c r="O127" s="18">
        <v>167699.1662779563</v>
      </c>
      <c r="P127" s="18">
        <v>169712.24876375214</v>
      </c>
      <c r="Q127" s="18">
        <v>157867.14709254657</v>
      </c>
    </row>
    <row r="128" spans="1:17" x14ac:dyDescent="0.3">
      <c r="A128" s="30">
        <f t="shared" si="15"/>
        <v>111</v>
      </c>
      <c r="B128" s="14" t="s">
        <v>83</v>
      </c>
      <c r="C128" s="14" t="s">
        <v>281</v>
      </c>
      <c r="D128" s="18">
        <f>+'B-10 2024'!P128</f>
        <v>103065.64302100248</v>
      </c>
      <c r="E128" s="18">
        <v>104055.68311046138</v>
      </c>
      <c r="F128" s="18">
        <v>104957.95022580528</v>
      </c>
      <c r="G128" s="18">
        <v>105830.17789758615</v>
      </c>
      <c r="H128" s="18">
        <v>106771.95759525204</v>
      </c>
      <c r="I128" s="18">
        <v>107718.99012802863</v>
      </c>
      <c r="J128" s="18">
        <v>108719.78909328408</v>
      </c>
      <c r="K128" s="18">
        <v>109702.3702836923</v>
      </c>
      <c r="L128" s="18">
        <v>110705.54622753148</v>
      </c>
      <c r="M128" s="18">
        <v>111721.40090497311</v>
      </c>
      <c r="N128" s="18">
        <v>112737.74360829876</v>
      </c>
      <c r="O128" s="18">
        <v>113738.79714735835</v>
      </c>
      <c r="P128" s="18">
        <v>114754.63271230093</v>
      </c>
      <c r="Q128" s="18">
        <v>108806.20630427498</v>
      </c>
    </row>
    <row r="129" spans="1:17" x14ac:dyDescent="0.3">
      <c r="A129" s="30">
        <f t="shared" si="15"/>
        <v>112</v>
      </c>
      <c r="B129" s="14" t="s">
        <v>84</v>
      </c>
      <c r="C129" s="14" t="s">
        <v>278</v>
      </c>
      <c r="D129" s="18">
        <f>+'B-10 2024'!P129</f>
        <v>26532.141121917404</v>
      </c>
      <c r="E129" s="18">
        <v>26691.678789007779</v>
      </c>
      <c r="F129" s="18">
        <v>26829.798179924252</v>
      </c>
      <c r="G129" s="18">
        <v>26960.520664896911</v>
      </c>
      <c r="H129" s="18">
        <v>27108.166873695864</v>
      </c>
      <c r="I129" s="18">
        <v>27256.399894683476</v>
      </c>
      <c r="J129" s="18">
        <v>27417.438276335604</v>
      </c>
      <c r="K129" s="18">
        <v>27572.92322268241</v>
      </c>
      <c r="L129" s="18">
        <v>27733.385092822467</v>
      </c>
      <c r="M129" s="18">
        <v>27896.894408920114</v>
      </c>
      <c r="N129" s="18">
        <v>28060.495448843856</v>
      </c>
      <c r="O129" s="18">
        <v>28220.204408614602</v>
      </c>
      <c r="P129" s="18">
        <v>28383.489092211552</v>
      </c>
      <c r="Q129" s="18">
        <v>27435.656574965866</v>
      </c>
    </row>
    <row r="130" spans="1:17" x14ac:dyDescent="0.3">
      <c r="A130" s="30">
        <f t="shared" si="15"/>
        <v>113</v>
      </c>
      <c r="B130" s="14" t="s">
        <v>85</v>
      </c>
      <c r="C130" s="14" t="s">
        <v>279</v>
      </c>
      <c r="D130" s="18">
        <f>+'B-10 2024'!P130</f>
        <v>6761.3583916126854</v>
      </c>
      <c r="E130" s="18">
        <v>6804.885347529058</v>
      </c>
      <c r="F130" s="18">
        <v>6842.9470141198626</v>
      </c>
      <c r="G130" s="18">
        <v>6879.1286303754032</v>
      </c>
      <c r="H130" s="18">
        <v>6919.6509573053845</v>
      </c>
      <c r="I130" s="18">
        <v>6960.3372024216178</v>
      </c>
      <c r="J130" s="18">
        <v>7004.3120128571127</v>
      </c>
      <c r="K130" s="18">
        <v>7046.881629404118</v>
      </c>
      <c r="L130" s="18">
        <v>7090.7360369082417</v>
      </c>
      <c r="M130" s="18">
        <v>7135.3823696441841</v>
      </c>
      <c r="N130" s="18">
        <v>7180.063413054545</v>
      </c>
      <c r="O130" s="18">
        <v>7223.7619915965588</v>
      </c>
      <c r="P130" s="18">
        <v>7268.38728081301</v>
      </c>
      <c r="Q130" s="18">
        <v>7009.0640213570605</v>
      </c>
    </row>
    <row r="131" spans="1:17" x14ac:dyDescent="0.3">
      <c r="A131" s="30">
        <f t="shared" si="15"/>
        <v>114</v>
      </c>
      <c r="B131" s="14" t="s">
        <v>762</v>
      </c>
      <c r="C131" s="14"/>
      <c r="D131" s="32">
        <f>SUM(D126:D130)</f>
        <v>309985.94811729691</v>
      </c>
      <c r="E131" s="32">
        <f t="shared" ref="E131:O131" si="25">SUM(E126:E130)</f>
        <v>313137.28977472871</v>
      </c>
      <c r="F131" s="32">
        <f t="shared" si="25"/>
        <v>316025.39729623141</v>
      </c>
      <c r="G131" s="32">
        <f t="shared" si="25"/>
        <v>318823.64256530127</v>
      </c>
      <c r="H131" s="32">
        <f t="shared" si="25"/>
        <v>321830.77369844029</v>
      </c>
      <c r="I131" s="32">
        <f t="shared" si="25"/>
        <v>324855.62031920045</v>
      </c>
      <c r="J131" s="32">
        <f t="shared" si="25"/>
        <v>328042.6496663788</v>
      </c>
      <c r="K131" s="32">
        <f t="shared" si="25"/>
        <v>331178.15164519346</v>
      </c>
      <c r="L131" s="32">
        <f t="shared" si="25"/>
        <v>334375.65928280854</v>
      </c>
      <c r="M131" s="32">
        <f t="shared" si="25"/>
        <v>337611.42002074595</v>
      </c>
      <c r="N131" s="32">
        <f t="shared" si="25"/>
        <v>340848.80762275314</v>
      </c>
      <c r="O131" s="32">
        <f t="shared" si="25"/>
        <v>344040.81440742378</v>
      </c>
      <c r="P131" s="32">
        <f t="shared" ref="P131:Q131" si="26">SUM(P126:P130)</f>
        <v>347277.34705616336</v>
      </c>
      <c r="Q131" s="32">
        <f t="shared" si="26"/>
        <v>328310.27088251273</v>
      </c>
    </row>
    <row r="132" spans="1:17" x14ac:dyDescent="0.3">
      <c r="A132" s="30">
        <f t="shared" si="15"/>
        <v>115</v>
      </c>
      <c r="B132" s="14"/>
      <c r="C132" s="14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</row>
    <row r="133" spans="1:17" x14ac:dyDescent="0.3">
      <c r="A133" s="30">
        <f t="shared" si="15"/>
        <v>116</v>
      </c>
      <c r="B133" s="14" t="s">
        <v>347</v>
      </c>
      <c r="C133" s="14" t="s">
        <v>274</v>
      </c>
      <c r="D133" s="18">
        <f>+'B-10 2024'!P133</f>
        <v>-85.76</v>
      </c>
      <c r="E133" s="18">
        <v>-85.76</v>
      </c>
      <c r="F133" s="18">
        <v>-85.76</v>
      </c>
      <c r="G133" s="18">
        <v>-85.76</v>
      </c>
      <c r="H133" s="18">
        <v>-85.76</v>
      </c>
      <c r="I133" s="18">
        <v>-85.76</v>
      </c>
      <c r="J133" s="18">
        <v>-85.76</v>
      </c>
      <c r="K133" s="18">
        <v>-85.76</v>
      </c>
      <c r="L133" s="18">
        <v>-85.76</v>
      </c>
      <c r="M133" s="18">
        <v>-85.76</v>
      </c>
      <c r="N133" s="18">
        <v>-85.76</v>
      </c>
      <c r="O133" s="18">
        <v>-85.76</v>
      </c>
      <c r="P133" s="18">
        <v>-85.76</v>
      </c>
      <c r="Q133" s="18">
        <v>-85.76</v>
      </c>
    </row>
    <row r="134" spans="1:17" x14ac:dyDescent="0.3">
      <c r="A134" s="30">
        <f t="shared" si="15"/>
        <v>117</v>
      </c>
      <c r="B134" s="14" t="s">
        <v>348</v>
      </c>
      <c r="C134" s="14" t="s">
        <v>280</v>
      </c>
      <c r="D134" s="18">
        <f>+'B-10 2024'!P134</f>
        <v>-2145.2399999999998</v>
      </c>
      <c r="E134" s="18">
        <v>-2145.2399999999998</v>
      </c>
      <c r="F134" s="18">
        <v>-2145.2399999999998</v>
      </c>
      <c r="G134" s="18">
        <v>-2145.2399999999998</v>
      </c>
      <c r="H134" s="18">
        <v>-2145.2399999999998</v>
      </c>
      <c r="I134" s="18">
        <v>-2145.2399999999998</v>
      </c>
      <c r="J134" s="18">
        <v>-2145.2399999999998</v>
      </c>
      <c r="K134" s="18">
        <v>-2145.2399999999998</v>
      </c>
      <c r="L134" s="18">
        <v>-2145.2399999999998</v>
      </c>
      <c r="M134" s="18">
        <v>-2145.2399999999998</v>
      </c>
      <c r="N134" s="18">
        <v>-2145.2399999999998</v>
      </c>
      <c r="O134" s="18">
        <v>-2145.2399999999998</v>
      </c>
      <c r="P134" s="18">
        <v>-2145.2399999999998</v>
      </c>
      <c r="Q134" s="18">
        <v>-2145.2399999999989</v>
      </c>
    </row>
    <row r="135" spans="1:17" x14ac:dyDescent="0.3">
      <c r="A135" s="30">
        <f t="shared" si="15"/>
        <v>118</v>
      </c>
      <c r="B135" s="14" t="s">
        <v>349</v>
      </c>
      <c r="C135" s="14" t="s">
        <v>278</v>
      </c>
      <c r="D135" s="18">
        <f>+'B-10 2024'!P135</f>
        <v>-201.96</v>
      </c>
      <c r="E135" s="18">
        <v>-201.96</v>
      </c>
      <c r="F135" s="18">
        <v>-201.96</v>
      </c>
      <c r="G135" s="18">
        <v>-201.96</v>
      </c>
      <c r="H135" s="18">
        <v>-201.96</v>
      </c>
      <c r="I135" s="18">
        <v>-201.96</v>
      </c>
      <c r="J135" s="18">
        <v>-201.96</v>
      </c>
      <c r="K135" s="18">
        <v>-201.96</v>
      </c>
      <c r="L135" s="18">
        <v>-201.96</v>
      </c>
      <c r="M135" s="18">
        <v>-201.96</v>
      </c>
      <c r="N135" s="18">
        <v>-201.96</v>
      </c>
      <c r="O135" s="18">
        <v>-201.96</v>
      </c>
      <c r="P135" s="18">
        <v>-201.96</v>
      </c>
      <c r="Q135" s="18">
        <v>-201.96</v>
      </c>
    </row>
    <row r="136" spans="1:17" x14ac:dyDescent="0.3">
      <c r="A136" s="30">
        <f t="shared" si="15"/>
        <v>119</v>
      </c>
      <c r="B136" s="14" t="s">
        <v>350</v>
      </c>
      <c r="C136" s="14" t="s">
        <v>279</v>
      </c>
      <c r="D136" s="18">
        <f>+'B-10 2024'!P136</f>
        <v>-49.71</v>
      </c>
      <c r="E136" s="18">
        <v>-49.71</v>
      </c>
      <c r="F136" s="18">
        <v>-49.71</v>
      </c>
      <c r="G136" s="18">
        <v>-49.71</v>
      </c>
      <c r="H136" s="18">
        <v>-49.71</v>
      </c>
      <c r="I136" s="18">
        <v>-49.71</v>
      </c>
      <c r="J136" s="18">
        <v>-49.71</v>
      </c>
      <c r="K136" s="18">
        <v>-49.71</v>
      </c>
      <c r="L136" s="18">
        <v>-49.71</v>
      </c>
      <c r="M136" s="18">
        <v>-49.71</v>
      </c>
      <c r="N136" s="18">
        <v>-49.71</v>
      </c>
      <c r="O136" s="18">
        <v>-49.71</v>
      </c>
      <c r="P136" s="18">
        <v>-49.71</v>
      </c>
      <c r="Q136" s="18">
        <v>-49.71</v>
      </c>
    </row>
    <row r="137" spans="1:17" x14ac:dyDescent="0.3">
      <c r="A137" s="30">
        <f t="shared" si="15"/>
        <v>120</v>
      </c>
      <c r="B137" s="14" t="s">
        <v>763</v>
      </c>
      <c r="C137" s="14"/>
      <c r="D137" s="32">
        <f>SUM(D133:D136)</f>
        <v>-2482.67</v>
      </c>
      <c r="E137" s="32">
        <f t="shared" ref="E137:O137" si="27">SUM(E133:E136)</f>
        <v>-2482.67</v>
      </c>
      <c r="F137" s="32">
        <f t="shared" si="27"/>
        <v>-2482.67</v>
      </c>
      <c r="G137" s="32">
        <f t="shared" si="27"/>
        <v>-2482.67</v>
      </c>
      <c r="H137" s="32">
        <f t="shared" si="27"/>
        <v>-2482.67</v>
      </c>
      <c r="I137" s="32">
        <f t="shared" si="27"/>
        <v>-2482.67</v>
      </c>
      <c r="J137" s="32">
        <f t="shared" si="27"/>
        <v>-2482.67</v>
      </c>
      <c r="K137" s="32">
        <f t="shared" si="27"/>
        <v>-2482.67</v>
      </c>
      <c r="L137" s="32">
        <f t="shared" si="27"/>
        <v>-2482.67</v>
      </c>
      <c r="M137" s="32">
        <f t="shared" si="27"/>
        <v>-2482.67</v>
      </c>
      <c r="N137" s="32">
        <f t="shared" si="27"/>
        <v>-2482.67</v>
      </c>
      <c r="O137" s="32">
        <f t="shared" si="27"/>
        <v>-2482.67</v>
      </c>
      <c r="P137" s="32">
        <f>SUM(P133:P136)</f>
        <v>-2482.67</v>
      </c>
      <c r="Q137" s="32">
        <f>SUM(Q133:Q136)</f>
        <v>-2482.6699999999992</v>
      </c>
    </row>
    <row r="138" spans="1:17" x14ac:dyDescent="0.3">
      <c r="A138" s="30">
        <f t="shared" si="15"/>
        <v>121</v>
      </c>
      <c r="B138" s="14"/>
      <c r="C138" s="14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</row>
    <row r="139" spans="1:17" x14ac:dyDescent="0.3">
      <c r="A139" s="30">
        <f t="shared" si="15"/>
        <v>122</v>
      </c>
      <c r="B139" s="14" t="s">
        <v>351</v>
      </c>
      <c r="C139" s="14" t="s">
        <v>274</v>
      </c>
      <c r="D139" s="18">
        <f>+'B-10 2024'!P139</f>
        <v>-329.159999999999</v>
      </c>
      <c r="E139" s="18">
        <v>-329.159999999999</v>
      </c>
      <c r="F139" s="18">
        <v>-329.159999999999</v>
      </c>
      <c r="G139" s="18">
        <v>-329.159999999999</v>
      </c>
      <c r="H139" s="18">
        <v>-329.159999999999</v>
      </c>
      <c r="I139" s="18">
        <v>-329.159999999999</v>
      </c>
      <c r="J139" s="18">
        <v>-329.159999999999</v>
      </c>
      <c r="K139" s="18">
        <v>-329.159999999999</v>
      </c>
      <c r="L139" s="18">
        <v>-329.159999999999</v>
      </c>
      <c r="M139" s="18">
        <v>-329.159999999999</v>
      </c>
      <c r="N139" s="18">
        <v>-329.159999999999</v>
      </c>
      <c r="O139" s="18">
        <v>-329.159999999999</v>
      </c>
      <c r="P139" s="18">
        <v>-329.159999999999</v>
      </c>
      <c r="Q139" s="18">
        <v>-329.159999999999</v>
      </c>
    </row>
    <row r="140" spans="1:17" x14ac:dyDescent="0.3">
      <c r="A140" s="30">
        <f t="shared" si="15"/>
        <v>123</v>
      </c>
      <c r="B140" s="14" t="s">
        <v>352</v>
      </c>
      <c r="C140" s="14" t="s">
        <v>280</v>
      </c>
      <c r="D140" s="18">
        <f>+'B-10 2024'!P140</f>
        <v>-3444.1899999999901</v>
      </c>
      <c r="E140" s="18">
        <v>-3444.1899999999901</v>
      </c>
      <c r="F140" s="18">
        <v>-3444.1899999999901</v>
      </c>
      <c r="G140" s="18">
        <v>-3444.1899999999901</v>
      </c>
      <c r="H140" s="18">
        <v>-3444.1899999999901</v>
      </c>
      <c r="I140" s="18">
        <v>-3444.1899999999901</v>
      </c>
      <c r="J140" s="18">
        <v>-3444.1899999999901</v>
      </c>
      <c r="K140" s="18">
        <v>-3444.1899999999901</v>
      </c>
      <c r="L140" s="18">
        <v>-3444.1899999999901</v>
      </c>
      <c r="M140" s="18">
        <v>-3444.1899999999901</v>
      </c>
      <c r="N140" s="18">
        <v>-3444.1899999999901</v>
      </c>
      <c r="O140" s="18">
        <v>-3444.1899999999901</v>
      </c>
      <c r="P140" s="18">
        <v>-3444.1899999999901</v>
      </c>
      <c r="Q140" s="18">
        <v>-3444.1899999999901</v>
      </c>
    </row>
    <row r="141" spans="1:17" x14ac:dyDescent="0.3">
      <c r="A141" s="30">
        <f t="shared" si="15"/>
        <v>124</v>
      </c>
      <c r="B141" s="14" t="s">
        <v>353</v>
      </c>
      <c r="C141" s="14" t="s">
        <v>281</v>
      </c>
      <c r="D141" s="18">
        <f>+'B-10 2024'!P141</f>
        <v>-607.52</v>
      </c>
      <c r="E141" s="18">
        <v>-607.52</v>
      </c>
      <c r="F141" s="18">
        <v>-607.52</v>
      </c>
      <c r="G141" s="18">
        <v>-607.52</v>
      </c>
      <c r="H141" s="18">
        <v>-607.52</v>
      </c>
      <c r="I141" s="18">
        <v>-607.52</v>
      </c>
      <c r="J141" s="18">
        <v>-607.52</v>
      </c>
      <c r="K141" s="18">
        <v>-607.52</v>
      </c>
      <c r="L141" s="18">
        <v>-607.52</v>
      </c>
      <c r="M141" s="18">
        <v>-607.52</v>
      </c>
      <c r="N141" s="18">
        <v>-607.52</v>
      </c>
      <c r="O141" s="18">
        <v>-607.52</v>
      </c>
      <c r="P141" s="18">
        <v>-607.52</v>
      </c>
      <c r="Q141" s="18">
        <v>-607.52000000000021</v>
      </c>
    </row>
    <row r="142" spans="1:17" x14ac:dyDescent="0.3">
      <c r="A142" s="30">
        <f t="shared" si="15"/>
        <v>125</v>
      </c>
      <c r="B142" s="14" t="s">
        <v>354</v>
      </c>
      <c r="C142" s="14" t="s">
        <v>278</v>
      </c>
      <c r="D142" s="18">
        <f>+'B-10 2024'!P142</f>
        <v>-1469.27</v>
      </c>
      <c r="E142" s="18">
        <v>-1469.27</v>
      </c>
      <c r="F142" s="18">
        <v>-1469.27</v>
      </c>
      <c r="G142" s="18">
        <v>-1469.27</v>
      </c>
      <c r="H142" s="18">
        <v>-1469.27</v>
      </c>
      <c r="I142" s="18">
        <v>-1469.27</v>
      </c>
      <c r="J142" s="18">
        <v>-1469.27</v>
      </c>
      <c r="K142" s="18">
        <v>-1469.27</v>
      </c>
      <c r="L142" s="18">
        <v>-1469.27</v>
      </c>
      <c r="M142" s="18">
        <v>-1469.27</v>
      </c>
      <c r="N142" s="18">
        <v>-1469.27</v>
      </c>
      <c r="O142" s="18">
        <v>-1469.27</v>
      </c>
      <c r="P142" s="18">
        <v>-1469.27</v>
      </c>
      <c r="Q142" s="18">
        <v>-1469.2700000000002</v>
      </c>
    </row>
    <row r="143" spans="1:17" x14ac:dyDescent="0.3">
      <c r="A143" s="30">
        <f t="shared" si="15"/>
        <v>126</v>
      </c>
      <c r="B143" s="14" t="s">
        <v>355</v>
      </c>
      <c r="C143" s="14" t="s">
        <v>279</v>
      </c>
      <c r="D143" s="18">
        <f>+'B-10 2024'!P143</f>
        <v>-208.8</v>
      </c>
      <c r="E143" s="18">
        <v>-208.8</v>
      </c>
      <c r="F143" s="18">
        <v>-208.8</v>
      </c>
      <c r="G143" s="18">
        <v>-208.8</v>
      </c>
      <c r="H143" s="18">
        <v>-208.8</v>
      </c>
      <c r="I143" s="18">
        <v>-208.8</v>
      </c>
      <c r="J143" s="18">
        <v>-208.8</v>
      </c>
      <c r="K143" s="18">
        <v>-208.8</v>
      </c>
      <c r="L143" s="18">
        <v>-208.8</v>
      </c>
      <c r="M143" s="18">
        <v>-208.8</v>
      </c>
      <c r="N143" s="18">
        <v>-208.8</v>
      </c>
      <c r="O143" s="18">
        <v>-208.8</v>
      </c>
      <c r="P143" s="18">
        <v>-208.8</v>
      </c>
      <c r="Q143" s="18">
        <v>-208.80000000000004</v>
      </c>
    </row>
    <row r="144" spans="1:17" x14ac:dyDescent="0.3">
      <c r="A144" s="30">
        <f t="shared" si="15"/>
        <v>127</v>
      </c>
      <c r="B144" s="14" t="s">
        <v>764</v>
      </c>
      <c r="C144" s="14"/>
      <c r="D144" s="32">
        <f>SUM(D139:D143)</f>
        <v>-6058.9399999999887</v>
      </c>
      <c r="E144" s="32">
        <f t="shared" ref="E144:O144" si="28">SUM(E139:E143)</f>
        <v>-6058.9399999999887</v>
      </c>
      <c r="F144" s="32">
        <f t="shared" si="28"/>
        <v>-6058.9399999999887</v>
      </c>
      <c r="G144" s="32">
        <f t="shared" si="28"/>
        <v>-6058.9399999999887</v>
      </c>
      <c r="H144" s="32">
        <f t="shared" si="28"/>
        <v>-6058.9399999999887</v>
      </c>
      <c r="I144" s="32">
        <f t="shared" si="28"/>
        <v>-6058.9399999999887</v>
      </c>
      <c r="J144" s="32">
        <f t="shared" si="28"/>
        <v>-6058.9399999999887</v>
      </c>
      <c r="K144" s="32">
        <f t="shared" si="28"/>
        <v>-6058.9399999999887</v>
      </c>
      <c r="L144" s="32">
        <f t="shared" si="28"/>
        <v>-6058.9399999999887</v>
      </c>
      <c r="M144" s="32">
        <f t="shared" si="28"/>
        <v>-6058.9399999999887</v>
      </c>
      <c r="N144" s="32">
        <f t="shared" si="28"/>
        <v>-6058.9399999999887</v>
      </c>
      <c r="O144" s="32">
        <f t="shared" si="28"/>
        <v>-6058.9399999999887</v>
      </c>
      <c r="P144" s="32">
        <f t="shared" ref="P144:Q144" si="29">SUM(P139:P143)</f>
        <v>-6058.9399999999887</v>
      </c>
      <c r="Q144" s="32">
        <f t="shared" si="29"/>
        <v>-6058.9399999999896</v>
      </c>
    </row>
    <row r="145" spans="1:17" x14ac:dyDescent="0.3">
      <c r="A145" s="30">
        <f t="shared" si="15"/>
        <v>128</v>
      </c>
      <c r="B145" s="14"/>
      <c r="C145" s="14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</row>
    <row r="146" spans="1:17" x14ac:dyDescent="0.3">
      <c r="A146" s="30">
        <f t="shared" si="15"/>
        <v>129</v>
      </c>
      <c r="B146" s="14" t="s">
        <v>86</v>
      </c>
      <c r="C146" s="14" t="s">
        <v>274</v>
      </c>
      <c r="D146" s="18">
        <f>+'B-10 2024'!P146</f>
        <v>8102.2503515019243</v>
      </c>
      <c r="E146" s="18">
        <v>8133.1541925209331</v>
      </c>
      <c r="F146" s="18">
        <v>8164.0520691641232</v>
      </c>
      <c r="G146" s="18">
        <v>8194.9439814315028</v>
      </c>
      <c r="H146" s="18">
        <v>8225.7639293230532</v>
      </c>
      <c r="I146" s="18">
        <v>8256.6389128388018</v>
      </c>
      <c r="J146" s="18">
        <v>8293.7382718037079</v>
      </c>
      <c r="K146" s="18">
        <v>8330.8316663928017</v>
      </c>
      <c r="L146" s="18">
        <v>8367.919096606076</v>
      </c>
      <c r="M146" s="18">
        <v>8405.0035624435295</v>
      </c>
      <c r="N146" s="18">
        <v>8442.0820639051763</v>
      </c>
      <c r="O146" s="18">
        <v>8479.1546009910016</v>
      </c>
      <c r="P146" s="18">
        <v>8516.2211737010057</v>
      </c>
      <c r="Q146" s="18">
        <v>8300.9041440479705</v>
      </c>
    </row>
    <row r="147" spans="1:17" x14ac:dyDescent="0.3">
      <c r="A147" s="30">
        <f t="shared" si="15"/>
        <v>130</v>
      </c>
      <c r="B147" s="14" t="s">
        <v>87</v>
      </c>
      <c r="C147" s="14" t="s">
        <v>275</v>
      </c>
      <c r="D147" s="18">
        <f>+'B-10 2024'!P147</f>
        <v>1777.0968006590351</v>
      </c>
      <c r="E147" s="18">
        <v>1821.8998163499648</v>
      </c>
      <c r="F147" s="18">
        <v>1866.7004270894445</v>
      </c>
      <c r="G147" s="18">
        <v>1911.4986328774637</v>
      </c>
      <c r="H147" s="18">
        <v>1956.2624337140232</v>
      </c>
      <c r="I147" s="18">
        <v>2001.052829599133</v>
      </c>
      <c r="J147" s="18">
        <v>2051.4448970487692</v>
      </c>
      <c r="K147" s="18">
        <v>2101.8345595469555</v>
      </c>
      <c r="L147" s="18">
        <v>2152.2218170936817</v>
      </c>
      <c r="M147" s="18">
        <v>2202.6086696889479</v>
      </c>
      <c r="N147" s="18">
        <v>2252.9931173327536</v>
      </c>
      <c r="O147" s="18">
        <v>2303.3751600251098</v>
      </c>
      <c r="P147" s="18">
        <v>2353.7547977660165</v>
      </c>
      <c r="Q147" s="18">
        <v>2057.9033814454847</v>
      </c>
    </row>
    <row r="148" spans="1:17" x14ac:dyDescent="0.3">
      <c r="A148" s="30">
        <f t="shared" ref="A148:A211" si="30">+A147+1</f>
        <v>131</v>
      </c>
      <c r="B148" s="14" t="s">
        <v>88</v>
      </c>
      <c r="C148" s="14" t="s">
        <v>276</v>
      </c>
      <c r="D148" s="18">
        <f>+'B-10 2024'!P148</f>
        <v>4548.5329511283999</v>
      </c>
      <c r="E148" s="18">
        <v>4705.699937597863</v>
      </c>
      <c r="F148" s="18">
        <v>4862.8168354840054</v>
      </c>
      <c r="G148" s="18">
        <v>5019.8836447867998</v>
      </c>
      <c r="H148" s="18">
        <v>5176.7313655062726</v>
      </c>
      <c r="I148" s="18">
        <v>5333.6859976424048</v>
      </c>
      <c r="J148" s="18">
        <v>5510.3420329784094</v>
      </c>
      <c r="K148" s="18">
        <v>5686.9479797310823</v>
      </c>
      <c r="L148" s="18">
        <v>5863.5038379004154</v>
      </c>
      <c r="M148" s="18">
        <v>6040.0156074864171</v>
      </c>
      <c r="N148" s="18">
        <v>6216.4772884890917</v>
      </c>
      <c r="O148" s="18">
        <v>6392.8888809084247</v>
      </c>
      <c r="P148" s="18">
        <v>6569.2503847444277</v>
      </c>
      <c r="Q148" s="18">
        <v>5532.8289803372327</v>
      </c>
    </row>
    <row r="149" spans="1:17" x14ac:dyDescent="0.3">
      <c r="A149" s="30">
        <f t="shared" si="30"/>
        <v>132</v>
      </c>
      <c r="B149" s="14" t="s">
        <v>89</v>
      </c>
      <c r="C149" s="14" t="s">
        <v>276</v>
      </c>
      <c r="D149" s="18">
        <f>+'B-10 2024'!P149</f>
        <v>8473.5956200000001</v>
      </c>
      <c r="E149" s="18">
        <v>8723.6816875000004</v>
      </c>
      <c r="F149" s="18">
        <v>8973.7677550000008</v>
      </c>
      <c r="G149" s="18">
        <v>9223.8538224999993</v>
      </c>
      <c r="H149" s="18">
        <v>9473.9398900000015</v>
      </c>
      <c r="I149" s="18">
        <v>9724.0259575</v>
      </c>
      <c r="J149" s="18">
        <v>9974.1120250000004</v>
      </c>
      <c r="K149" s="18">
        <v>10224.198092499999</v>
      </c>
      <c r="L149" s="18">
        <v>10474.284159999999</v>
      </c>
      <c r="M149" s="18">
        <v>10724.3702275</v>
      </c>
      <c r="N149" s="18">
        <v>10974.456295</v>
      </c>
      <c r="O149" s="18">
        <v>11224.5423625</v>
      </c>
      <c r="P149" s="18">
        <v>11474.628429999999</v>
      </c>
      <c r="Q149" s="18">
        <v>9974.1120249999985</v>
      </c>
    </row>
    <row r="150" spans="1:17" x14ac:dyDescent="0.3">
      <c r="A150" s="30">
        <f t="shared" si="30"/>
        <v>133</v>
      </c>
      <c r="B150" s="14" t="s">
        <v>90</v>
      </c>
      <c r="C150" s="14" t="s">
        <v>277</v>
      </c>
      <c r="D150" s="18">
        <f>+'B-10 2024'!P150</f>
        <v>3624.7827809885089</v>
      </c>
      <c r="E150" s="18">
        <v>3694.0821502869644</v>
      </c>
      <c r="F150" s="18">
        <v>3763.3815195854199</v>
      </c>
      <c r="G150" s="18">
        <v>3832.6808888838864</v>
      </c>
      <c r="H150" s="18">
        <v>3901.9182581823416</v>
      </c>
      <c r="I150" s="18">
        <v>3971.2136274808076</v>
      </c>
      <c r="J150" s="18">
        <v>4049.1249870799084</v>
      </c>
      <c r="K150" s="18">
        <v>4127.0363466790186</v>
      </c>
      <c r="L150" s="18">
        <v>4204.9477062781179</v>
      </c>
      <c r="M150" s="18">
        <v>4282.8610658772286</v>
      </c>
      <c r="N150" s="18">
        <v>4360.7744254763284</v>
      </c>
      <c r="O150" s="18">
        <v>4438.687785075439</v>
      </c>
      <c r="P150" s="18">
        <v>4516.6011446745397</v>
      </c>
      <c r="Q150" s="18">
        <v>4059.0840528114236</v>
      </c>
    </row>
    <row r="151" spans="1:17" x14ac:dyDescent="0.3">
      <c r="A151" s="30">
        <f t="shared" si="30"/>
        <v>134</v>
      </c>
      <c r="B151" s="14" t="s">
        <v>91</v>
      </c>
      <c r="C151" s="14" t="s">
        <v>278</v>
      </c>
      <c r="D151" s="18">
        <f>+'B-10 2024'!P151</f>
        <v>3368.1235472202625</v>
      </c>
      <c r="E151" s="18">
        <v>3428.7849604265507</v>
      </c>
      <c r="F151" s="18">
        <v>3489.4463736328394</v>
      </c>
      <c r="G151" s="18">
        <v>3550.107786839128</v>
      </c>
      <c r="H151" s="18">
        <v>3610.7182000454168</v>
      </c>
      <c r="I151" s="18">
        <v>3671.3766132517053</v>
      </c>
      <c r="J151" s="18">
        <v>3739.5715228891231</v>
      </c>
      <c r="K151" s="18">
        <v>3807.7664325265523</v>
      </c>
      <c r="L151" s="18">
        <v>3875.9613421639806</v>
      </c>
      <c r="M151" s="18">
        <v>3944.1582518014093</v>
      </c>
      <c r="N151" s="18">
        <v>4012.3551614388371</v>
      </c>
      <c r="O151" s="18">
        <v>4080.5520710762662</v>
      </c>
      <c r="P151" s="18">
        <v>4148.7489807136844</v>
      </c>
      <c r="Q151" s="18">
        <v>3748.2824033865963</v>
      </c>
    </row>
    <row r="152" spans="1:17" x14ac:dyDescent="0.3">
      <c r="A152" s="30">
        <f t="shared" si="30"/>
        <v>135</v>
      </c>
      <c r="B152" s="14" t="s">
        <v>92</v>
      </c>
      <c r="C152" s="14" t="s">
        <v>279</v>
      </c>
      <c r="D152" s="18">
        <f>+'B-10 2024'!P152</f>
        <v>1142.6669915381583</v>
      </c>
      <c r="E152" s="18">
        <v>1148.6253225803598</v>
      </c>
      <c r="F152" s="18">
        <v>1154.5815420670015</v>
      </c>
      <c r="G152" s="18">
        <v>1160.5356499980935</v>
      </c>
      <c r="H152" s="18">
        <v>1166.4776463736252</v>
      </c>
      <c r="I152" s="18">
        <v>1172.4265311935967</v>
      </c>
      <c r="J152" s="18">
        <v>1179.1923967715709</v>
      </c>
      <c r="K152" s="18">
        <v>1185.9561507939948</v>
      </c>
      <c r="L152" s="18">
        <v>1192.7177932608586</v>
      </c>
      <c r="M152" s="18">
        <v>1199.477324172163</v>
      </c>
      <c r="N152" s="18">
        <v>1206.2347435279166</v>
      </c>
      <c r="O152" s="18">
        <v>1212.9900513281109</v>
      </c>
      <c r="P152" s="18">
        <v>1219.7432475727551</v>
      </c>
      <c r="Q152" s="18">
        <v>1180.1250300906313</v>
      </c>
    </row>
    <row r="153" spans="1:17" x14ac:dyDescent="0.3">
      <c r="A153" s="30">
        <f t="shared" si="30"/>
        <v>136</v>
      </c>
      <c r="B153" s="14" t="s">
        <v>765</v>
      </c>
      <c r="C153" s="14"/>
      <c r="D153" s="32">
        <f>SUM(D146:D152)</f>
        <v>31037.049043036292</v>
      </c>
      <c r="E153" s="32">
        <f t="shared" ref="E153:O153" si="31">SUM(E146:E152)</f>
        <v>31655.928067262637</v>
      </c>
      <c r="F153" s="32">
        <f t="shared" si="31"/>
        <v>32274.746522022833</v>
      </c>
      <c r="G153" s="32">
        <f t="shared" si="31"/>
        <v>32893.504407316876</v>
      </c>
      <c r="H153" s="32">
        <f t="shared" si="31"/>
        <v>33511.811723144732</v>
      </c>
      <c r="I153" s="32">
        <f t="shared" si="31"/>
        <v>34130.420469506447</v>
      </c>
      <c r="J153" s="32">
        <f t="shared" si="31"/>
        <v>34797.526133571482</v>
      </c>
      <c r="K153" s="32">
        <f t="shared" si="31"/>
        <v>35464.571228170404</v>
      </c>
      <c r="L153" s="32">
        <f t="shared" si="31"/>
        <v>36131.555753303131</v>
      </c>
      <c r="M153" s="32">
        <f t="shared" si="31"/>
        <v>36798.494708969694</v>
      </c>
      <c r="N153" s="32">
        <f t="shared" si="31"/>
        <v>37465.3730951701</v>
      </c>
      <c r="O153" s="32">
        <f t="shared" si="31"/>
        <v>38132.190911904348</v>
      </c>
      <c r="P153" s="32">
        <f t="shared" ref="P153:Q153" si="32">SUM(P146:P152)</f>
        <v>38798.948159172432</v>
      </c>
      <c r="Q153" s="32">
        <f t="shared" si="32"/>
        <v>34853.240017119337</v>
      </c>
    </row>
    <row r="154" spans="1:17" x14ac:dyDescent="0.3">
      <c r="A154" s="30">
        <f t="shared" si="30"/>
        <v>137</v>
      </c>
      <c r="B154" s="14"/>
      <c r="C154" s="14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</row>
    <row r="155" spans="1:17" x14ac:dyDescent="0.3">
      <c r="A155" s="30">
        <f t="shared" si="30"/>
        <v>138</v>
      </c>
      <c r="B155" s="16" t="s">
        <v>766</v>
      </c>
      <c r="C155" s="16"/>
      <c r="D155" s="33">
        <f>SUM(D153,D131,D137,D144)</f>
        <v>332481.38716033322</v>
      </c>
      <c r="E155" s="33">
        <f t="shared" ref="E155:O155" si="33">SUM(E153,E131,E137,E144)</f>
        <v>336251.60784199135</v>
      </c>
      <c r="F155" s="33">
        <f t="shared" si="33"/>
        <v>339758.53381825425</v>
      </c>
      <c r="G155" s="33">
        <f t="shared" si="33"/>
        <v>343175.53697261814</v>
      </c>
      <c r="H155" s="33">
        <f t="shared" si="33"/>
        <v>346800.97542158503</v>
      </c>
      <c r="I155" s="33">
        <f t="shared" si="33"/>
        <v>350444.43078870693</v>
      </c>
      <c r="J155" s="33">
        <f t="shared" si="33"/>
        <v>354298.56579995027</v>
      </c>
      <c r="K155" s="33">
        <f t="shared" si="33"/>
        <v>358101.11287336389</v>
      </c>
      <c r="L155" s="33">
        <f t="shared" si="33"/>
        <v>361965.60503611166</v>
      </c>
      <c r="M155" s="33">
        <f t="shared" si="33"/>
        <v>365868.30472971569</v>
      </c>
      <c r="N155" s="33">
        <f t="shared" si="33"/>
        <v>369772.57071792323</v>
      </c>
      <c r="O155" s="33">
        <f t="shared" si="33"/>
        <v>373631.39531932812</v>
      </c>
      <c r="P155" s="33">
        <f t="shared" ref="P155:Q155" si="34">SUM(P153,P131,P137,P144)</f>
        <v>377534.6852153358</v>
      </c>
      <c r="Q155" s="33">
        <f t="shared" si="34"/>
        <v>354621.90089963208</v>
      </c>
    </row>
    <row r="156" spans="1:17" x14ac:dyDescent="0.3">
      <c r="A156" s="30">
        <f t="shared" si="30"/>
        <v>139</v>
      </c>
      <c r="B156" s="14"/>
      <c r="C156" s="1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</row>
    <row r="157" spans="1:17" x14ac:dyDescent="0.3">
      <c r="A157" s="30">
        <f t="shared" si="30"/>
        <v>140</v>
      </c>
      <c r="B157" s="15" t="s">
        <v>93</v>
      </c>
      <c r="C157" s="15" t="s">
        <v>274</v>
      </c>
      <c r="D157" s="18">
        <f>+'B-10 2024'!P157</f>
        <v>-43.300248699999997</v>
      </c>
      <c r="E157" s="18">
        <v>-43.288175729166703</v>
      </c>
      <c r="F157" s="18">
        <v>-43.276102758333401</v>
      </c>
      <c r="G157" s="18">
        <v>-43.2640297875001</v>
      </c>
      <c r="H157" s="18">
        <v>-43.251956816666699</v>
      </c>
      <c r="I157" s="18">
        <v>-43.239883845833397</v>
      </c>
      <c r="J157" s="18">
        <v>-43.227810875000095</v>
      </c>
      <c r="K157" s="18">
        <v>-43.215737904166701</v>
      </c>
      <c r="L157" s="18">
        <v>-43.2036649333334</v>
      </c>
      <c r="M157" s="18">
        <v>-43.191591962500098</v>
      </c>
      <c r="N157" s="18">
        <v>-43.179518991666697</v>
      </c>
      <c r="O157" s="18">
        <v>-43.167446020833395</v>
      </c>
      <c r="P157" s="18">
        <v>-43.155373050000094</v>
      </c>
      <c r="Q157" s="18">
        <v>-43.22781087500006</v>
      </c>
    </row>
    <row r="158" spans="1:17" x14ac:dyDescent="0.3">
      <c r="A158" s="30">
        <f t="shared" si="30"/>
        <v>141</v>
      </c>
      <c r="B158" s="15" t="s">
        <v>356</v>
      </c>
      <c r="C158" s="14" t="s">
        <v>275</v>
      </c>
      <c r="D158" s="18">
        <f>+'B-10 2024'!P158</f>
        <v>23.81</v>
      </c>
      <c r="E158" s="18">
        <v>23.81</v>
      </c>
      <c r="F158" s="18">
        <v>23.81</v>
      </c>
      <c r="G158" s="18">
        <v>23.81</v>
      </c>
      <c r="H158" s="18">
        <v>23.81</v>
      </c>
      <c r="I158" s="18">
        <v>23.81</v>
      </c>
      <c r="J158" s="18">
        <v>23.81</v>
      </c>
      <c r="K158" s="18">
        <v>23.81</v>
      </c>
      <c r="L158" s="18">
        <v>23.81</v>
      </c>
      <c r="M158" s="18">
        <v>23.81</v>
      </c>
      <c r="N158" s="18">
        <v>23.81</v>
      </c>
      <c r="O158" s="18">
        <v>23.81</v>
      </c>
      <c r="P158" s="18">
        <v>23.81</v>
      </c>
      <c r="Q158" s="18">
        <v>23.81</v>
      </c>
    </row>
    <row r="159" spans="1:17" x14ac:dyDescent="0.3">
      <c r="A159" s="30">
        <f t="shared" si="30"/>
        <v>142</v>
      </c>
      <c r="B159" s="15" t="s">
        <v>357</v>
      </c>
      <c r="C159" s="14" t="s">
        <v>276</v>
      </c>
      <c r="D159" s="18">
        <f>+'B-10 2024'!P159</f>
        <v>135.159999999999</v>
      </c>
      <c r="E159" s="18">
        <v>135.159999999999</v>
      </c>
      <c r="F159" s="18">
        <v>135.159999999999</v>
      </c>
      <c r="G159" s="18">
        <v>135.159999999999</v>
      </c>
      <c r="H159" s="18">
        <v>135.159999999999</v>
      </c>
      <c r="I159" s="18">
        <v>135.159999999999</v>
      </c>
      <c r="J159" s="18">
        <v>135.159999999999</v>
      </c>
      <c r="K159" s="18">
        <v>135.159999999999</v>
      </c>
      <c r="L159" s="18">
        <v>135.159999999999</v>
      </c>
      <c r="M159" s="18">
        <v>135.159999999999</v>
      </c>
      <c r="N159" s="18">
        <v>135.159999999999</v>
      </c>
      <c r="O159" s="18">
        <v>135.159999999999</v>
      </c>
      <c r="P159" s="18">
        <v>135.159999999999</v>
      </c>
      <c r="Q159" s="18">
        <v>135.15999999999897</v>
      </c>
    </row>
    <row r="160" spans="1:17" x14ac:dyDescent="0.3">
      <c r="A160" s="30">
        <f t="shared" si="30"/>
        <v>143</v>
      </c>
      <c r="B160" s="15" t="s">
        <v>358</v>
      </c>
      <c r="C160" s="14" t="s">
        <v>277</v>
      </c>
      <c r="D160" s="18">
        <f>+'B-10 2024'!P160</f>
        <v>-909.03</v>
      </c>
      <c r="E160" s="18">
        <v>-909.03</v>
      </c>
      <c r="F160" s="18">
        <v>-909.03</v>
      </c>
      <c r="G160" s="18">
        <v>-909.03</v>
      </c>
      <c r="H160" s="18">
        <v>-909.03</v>
      </c>
      <c r="I160" s="18">
        <v>-909.03</v>
      </c>
      <c r="J160" s="18">
        <v>-909.03</v>
      </c>
      <c r="K160" s="18">
        <v>-909.03</v>
      </c>
      <c r="L160" s="18">
        <v>-909.03</v>
      </c>
      <c r="M160" s="18">
        <v>-909.03</v>
      </c>
      <c r="N160" s="18">
        <v>-909.03</v>
      </c>
      <c r="O160" s="18">
        <v>-909.03</v>
      </c>
      <c r="P160" s="18">
        <v>-909.03</v>
      </c>
      <c r="Q160" s="18">
        <v>-909.03000000000009</v>
      </c>
    </row>
    <row r="161" spans="1:17" x14ac:dyDescent="0.3">
      <c r="A161" s="30">
        <f t="shared" si="30"/>
        <v>144</v>
      </c>
      <c r="B161" s="15" t="s">
        <v>359</v>
      </c>
      <c r="C161" s="14" t="s">
        <v>278</v>
      </c>
      <c r="D161" s="18">
        <f>+'B-10 2024'!P161</f>
        <v>-284.01</v>
      </c>
      <c r="E161" s="18">
        <v>-284.01</v>
      </c>
      <c r="F161" s="18">
        <v>-284.01</v>
      </c>
      <c r="G161" s="18">
        <v>-284.01</v>
      </c>
      <c r="H161" s="18">
        <v>-284.01</v>
      </c>
      <c r="I161" s="18">
        <v>-284.01</v>
      </c>
      <c r="J161" s="18">
        <v>-284.01</v>
      </c>
      <c r="K161" s="18">
        <v>-284.01</v>
      </c>
      <c r="L161" s="18">
        <v>-284.01</v>
      </c>
      <c r="M161" s="18">
        <v>-284.01</v>
      </c>
      <c r="N161" s="18">
        <v>-284.01</v>
      </c>
      <c r="O161" s="18">
        <v>-284.01</v>
      </c>
      <c r="P161" s="18">
        <v>-284.01</v>
      </c>
      <c r="Q161" s="18">
        <v>-284.0100000000001</v>
      </c>
    </row>
    <row r="162" spans="1:17" x14ac:dyDescent="0.3">
      <c r="A162" s="30">
        <f t="shared" si="30"/>
        <v>145</v>
      </c>
      <c r="B162" s="15" t="s">
        <v>360</v>
      </c>
      <c r="C162" s="14" t="s">
        <v>279</v>
      </c>
      <c r="D162" s="18">
        <f>+'B-10 2024'!P162</f>
        <v>-65.39</v>
      </c>
      <c r="E162" s="18">
        <v>-65.39</v>
      </c>
      <c r="F162" s="18">
        <v>-65.39</v>
      </c>
      <c r="G162" s="18">
        <v>-65.39</v>
      </c>
      <c r="H162" s="18">
        <v>-65.39</v>
      </c>
      <c r="I162" s="18">
        <v>-65.39</v>
      </c>
      <c r="J162" s="18">
        <v>-65.39</v>
      </c>
      <c r="K162" s="18">
        <v>-65.39</v>
      </c>
      <c r="L162" s="18">
        <v>-65.39</v>
      </c>
      <c r="M162" s="18">
        <v>-65.39</v>
      </c>
      <c r="N162" s="18">
        <v>-65.39</v>
      </c>
      <c r="O162" s="18">
        <v>-65.39</v>
      </c>
      <c r="P162" s="18">
        <v>-65.39</v>
      </c>
      <c r="Q162" s="18">
        <v>-65.39</v>
      </c>
    </row>
    <row r="163" spans="1:17" x14ac:dyDescent="0.3">
      <c r="A163" s="30">
        <f t="shared" si="30"/>
        <v>146</v>
      </c>
      <c r="B163" s="15" t="s">
        <v>767</v>
      </c>
      <c r="C163" s="14"/>
      <c r="D163" s="32">
        <f>SUM(D156:D162)</f>
        <v>-1142.7602487000011</v>
      </c>
      <c r="E163" s="32">
        <f t="shared" ref="E163:O163" si="35">SUM(E156:E162)</f>
        <v>-1142.7481757291678</v>
      </c>
      <c r="F163" s="32">
        <f t="shared" si="35"/>
        <v>-1142.7361027583345</v>
      </c>
      <c r="G163" s="32">
        <f t="shared" si="35"/>
        <v>-1142.7240297875012</v>
      </c>
      <c r="H163" s="32">
        <f t="shared" si="35"/>
        <v>-1142.7119568166679</v>
      </c>
      <c r="I163" s="32">
        <f t="shared" si="35"/>
        <v>-1142.6998838458346</v>
      </c>
      <c r="J163" s="32">
        <f t="shared" si="35"/>
        <v>-1142.6878108750011</v>
      </c>
      <c r="K163" s="32">
        <f t="shared" si="35"/>
        <v>-1142.6757379041678</v>
      </c>
      <c r="L163" s="32">
        <f t="shared" si="35"/>
        <v>-1142.6636649333343</v>
      </c>
      <c r="M163" s="32">
        <f t="shared" si="35"/>
        <v>-1142.651591962501</v>
      </c>
      <c r="N163" s="32">
        <f t="shared" si="35"/>
        <v>-1142.6395189916677</v>
      </c>
      <c r="O163" s="32">
        <f t="shared" si="35"/>
        <v>-1142.6274460208344</v>
      </c>
      <c r="P163" s="32">
        <f t="shared" ref="P163:Q163" si="36">SUM(P156:P162)</f>
        <v>-1142.6153730500012</v>
      </c>
      <c r="Q163" s="32">
        <f t="shared" si="36"/>
        <v>-1142.6878108750013</v>
      </c>
    </row>
    <row r="164" spans="1:17" x14ac:dyDescent="0.3">
      <c r="A164" s="30">
        <f t="shared" si="30"/>
        <v>147</v>
      </c>
      <c r="B164" s="14"/>
      <c r="C164" s="1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</row>
    <row r="165" spans="1:17" x14ac:dyDescent="0.3">
      <c r="A165" s="30">
        <f t="shared" si="30"/>
        <v>148</v>
      </c>
      <c r="B165" s="14" t="s">
        <v>94</v>
      </c>
      <c r="C165" s="14" t="s">
        <v>274</v>
      </c>
      <c r="D165" s="18">
        <f>+'B-10 2024'!P165</f>
        <v>1375.2716527508439</v>
      </c>
      <c r="E165" s="18">
        <v>1390.4034600197804</v>
      </c>
      <c r="F165" s="18">
        <v>1405.5347662524166</v>
      </c>
      <c r="G165" s="18">
        <v>1420.6655714487529</v>
      </c>
      <c r="H165" s="18">
        <v>1435.7958756087889</v>
      </c>
      <c r="I165" s="18">
        <v>1450.9256787325153</v>
      </c>
      <c r="J165" s="18">
        <v>1466.0549808199416</v>
      </c>
      <c r="K165" s="18">
        <v>1481.1837818710576</v>
      </c>
      <c r="L165" s="18">
        <v>1496.312081885874</v>
      </c>
      <c r="M165" s="18">
        <v>1511.4398808643903</v>
      </c>
      <c r="N165" s="18">
        <v>1526.769783794557</v>
      </c>
      <c r="O165" s="18">
        <v>1542.0991856884139</v>
      </c>
      <c r="P165" s="18">
        <v>1557.4280865459607</v>
      </c>
      <c r="Q165" s="18">
        <v>1466.1449835602534</v>
      </c>
    </row>
    <row r="166" spans="1:17" x14ac:dyDescent="0.3">
      <c r="A166" s="30">
        <f t="shared" si="30"/>
        <v>149</v>
      </c>
      <c r="B166" s="14" t="s">
        <v>95</v>
      </c>
      <c r="C166" s="14" t="s">
        <v>275</v>
      </c>
      <c r="D166" s="18">
        <f>+'B-10 2024'!P166</f>
        <v>2597.7607767898403</v>
      </c>
      <c r="E166" s="18">
        <v>2612.4359451438677</v>
      </c>
      <c r="F166" s="18">
        <v>2627.1027034897261</v>
      </c>
      <c r="G166" s="18">
        <v>2641.7610518274137</v>
      </c>
      <c r="H166" s="18">
        <v>2656.4109901569418</v>
      </c>
      <c r="I166" s="18">
        <v>2671.0525184782891</v>
      </c>
      <c r="J166" s="18">
        <v>2685.685636791467</v>
      </c>
      <c r="K166" s="18">
        <v>2700.310345096475</v>
      </c>
      <c r="L166" s="18">
        <v>2714.9266433933126</v>
      </c>
      <c r="M166" s="18">
        <v>2729.5345316819808</v>
      </c>
      <c r="N166" s="18">
        <v>2744.4060487028223</v>
      </c>
      <c r="O166" s="18">
        <v>2759.269155715484</v>
      </c>
      <c r="P166" s="18">
        <v>2774.1238527199762</v>
      </c>
      <c r="Q166" s="18">
        <v>2685.7523230759684</v>
      </c>
    </row>
    <row r="167" spans="1:17" x14ac:dyDescent="0.3">
      <c r="A167" s="30">
        <f t="shared" si="30"/>
        <v>150</v>
      </c>
      <c r="B167" s="14" t="s">
        <v>96</v>
      </c>
      <c r="C167" s="14" t="s">
        <v>276</v>
      </c>
      <c r="D167" s="18">
        <f>+'B-10 2024'!P167</f>
        <v>5822.869476464828</v>
      </c>
      <c r="E167" s="18">
        <v>5884.6284089562942</v>
      </c>
      <c r="F167" s="18">
        <v>5946.3827691144197</v>
      </c>
      <c r="G167" s="18">
        <v>6008.1325569392047</v>
      </c>
      <c r="H167" s="18">
        <v>6069.877772430671</v>
      </c>
      <c r="I167" s="18">
        <v>6131.6184155887968</v>
      </c>
      <c r="J167" s="18">
        <v>6193.3544864135829</v>
      </c>
      <c r="K167" s="18">
        <v>6255.0859849050394</v>
      </c>
      <c r="L167" s="18">
        <v>6316.8129110631644</v>
      </c>
      <c r="M167" s="18">
        <v>6378.5352648879607</v>
      </c>
      <c r="N167" s="18">
        <v>6441.171931198206</v>
      </c>
      <c r="O167" s="18">
        <v>6503.8040251751199</v>
      </c>
      <c r="P167" s="18">
        <v>6566.4315468186951</v>
      </c>
      <c r="Q167" s="18">
        <v>6193.7465807658455</v>
      </c>
    </row>
    <row r="168" spans="1:17" x14ac:dyDescent="0.3">
      <c r="A168" s="30">
        <f t="shared" si="30"/>
        <v>151</v>
      </c>
      <c r="B168" s="14" t="s">
        <v>97</v>
      </c>
      <c r="C168" s="14" t="s">
        <v>277</v>
      </c>
      <c r="D168" s="18">
        <f>+'B-10 2024'!P168</f>
        <v>12.8434595799725</v>
      </c>
      <c r="E168" s="18">
        <v>13.762380791580899</v>
      </c>
      <c r="F168" s="18">
        <v>14.681302003189199</v>
      </c>
      <c r="G168" s="18">
        <v>15.6002232147976</v>
      </c>
      <c r="H168" s="18">
        <v>16.519144426405898</v>
      </c>
      <c r="I168" s="18">
        <v>17.438065638014301</v>
      </c>
      <c r="J168" s="18">
        <v>18.356986849622601</v>
      </c>
      <c r="K168" s="18">
        <v>19.275908061231</v>
      </c>
      <c r="L168" s="18">
        <v>20.1948292728393</v>
      </c>
      <c r="M168" s="18">
        <v>21.113750484447699</v>
      </c>
      <c r="N168" s="18">
        <v>22.269171536998901</v>
      </c>
      <c r="O168" s="18">
        <v>23.424592589550201</v>
      </c>
      <c r="P168" s="18">
        <v>24.580013642101399</v>
      </c>
      <c r="Q168" s="18">
        <v>18.466140622365497</v>
      </c>
    </row>
    <row r="169" spans="1:17" x14ac:dyDescent="0.3">
      <c r="A169" s="30">
        <f t="shared" si="30"/>
        <v>152</v>
      </c>
      <c r="B169" s="14" t="s">
        <v>98</v>
      </c>
      <c r="C169" s="14" t="s">
        <v>277</v>
      </c>
      <c r="D169" s="18">
        <f>+'B-10 2024'!P169</f>
        <v>4606.0114530000001</v>
      </c>
      <c r="E169" s="18">
        <v>4601.1285916666693</v>
      </c>
      <c r="F169" s="18">
        <v>4596.2454299166693</v>
      </c>
      <c r="G169" s="18">
        <v>4591.3619677500001</v>
      </c>
      <c r="H169" s="18">
        <v>4586.4782051666698</v>
      </c>
      <c r="I169" s="18">
        <v>4581.5941421666703</v>
      </c>
      <c r="J169" s="18">
        <v>4576.7097787500097</v>
      </c>
      <c r="K169" s="18">
        <v>4571.8251149166699</v>
      </c>
      <c r="L169" s="18">
        <v>4566.94015066667</v>
      </c>
      <c r="M169" s="18">
        <v>4562.0548860000099</v>
      </c>
      <c r="N169" s="18">
        <v>4557.1693209166706</v>
      </c>
      <c r="O169" s="18">
        <v>4552.2834554166702</v>
      </c>
      <c r="P169" s="18">
        <v>4547.3972895000106</v>
      </c>
      <c r="Q169" s="18">
        <v>4576.7076758333378</v>
      </c>
    </row>
    <row r="170" spans="1:17" x14ac:dyDescent="0.3">
      <c r="A170" s="30">
        <f t="shared" si="30"/>
        <v>153</v>
      </c>
      <c r="B170" s="14" t="s">
        <v>99</v>
      </c>
      <c r="C170" s="14" t="s">
        <v>278</v>
      </c>
      <c r="D170" s="18">
        <f>+'B-10 2024'!P170</f>
        <v>2066.1834700071954</v>
      </c>
      <c r="E170" s="18">
        <v>2085.2707644715888</v>
      </c>
      <c r="F170" s="18">
        <v>2104.3570053666717</v>
      </c>
      <c r="G170" s="18">
        <v>2123.4421926924451</v>
      </c>
      <c r="H170" s="18">
        <v>2142.5263264489076</v>
      </c>
      <c r="I170" s="18">
        <v>2161.6094066360711</v>
      </c>
      <c r="J170" s="18">
        <v>2180.6914332539245</v>
      </c>
      <c r="K170" s="18">
        <v>2199.7724063024671</v>
      </c>
      <c r="L170" s="18">
        <v>2218.8523257817105</v>
      </c>
      <c r="M170" s="18">
        <v>2237.9311916916436</v>
      </c>
      <c r="N170" s="18">
        <v>2257.3049667555115</v>
      </c>
      <c r="O170" s="18">
        <v>2276.6776882500803</v>
      </c>
      <c r="P170" s="18">
        <v>2296.0493561753383</v>
      </c>
      <c r="Q170" s="18">
        <v>2180.820656448735</v>
      </c>
    </row>
    <row r="171" spans="1:17" x14ac:dyDescent="0.3">
      <c r="A171" s="30">
        <f t="shared" si="30"/>
        <v>154</v>
      </c>
      <c r="B171" s="14" t="s">
        <v>100</v>
      </c>
      <c r="C171" s="14" t="s">
        <v>279</v>
      </c>
      <c r="D171" s="18">
        <f>+'B-10 2024'!P171</f>
        <v>78.678765947635128</v>
      </c>
      <c r="E171" s="18">
        <v>80.008308464343571</v>
      </c>
      <c r="F171" s="18">
        <v>81.337850981051915</v>
      </c>
      <c r="G171" s="18">
        <v>82.667393497760358</v>
      </c>
      <c r="H171" s="18">
        <v>83.996936014468716</v>
      </c>
      <c r="I171" s="18">
        <v>85.326478531177173</v>
      </c>
      <c r="J171" s="18">
        <v>86.656021047885517</v>
      </c>
      <c r="K171" s="18">
        <v>87.98556356459396</v>
      </c>
      <c r="L171" s="18">
        <v>89.315106081302304</v>
      </c>
      <c r="M171" s="18">
        <v>90.644648598010775</v>
      </c>
      <c r="N171" s="18">
        <v>91.990147101426814</v>
      </c>
      <c r="O171" s="18">
        <v>93.335645604842867</v>
      </c>
      <c r="P171" s="18">
        <v>94.681144108259005</v>
      </c>
      <c r="Q171" s="18">
        <v>86.663385349442933</v>
      </c>
    </row>
    <row r="172" spans="1:17" x14ac:dyDescent="0.3">
      <c r="A172" s="30">
        <f t="shared" si="30"/>
        <v>155</v>
      </c>
      <c r="B172" s="14" t="s">
        <v>768</v>
      </c>
      <c r="C172" s="14"/>
      <c r="D172" s="32">
        <f>SUM(D165:D171)</f>
        <v>16559.619054540315</v>
      </c>
      <c r="E172" s="32">
        <f t="shared" ref="E172:O172" si="37">SUM(E165:E171)</f>
        <v>16667.637859514125</v>
      </c>
      <c r="F172" s="32">
        <f t="shared" si="37"/>
        <v>16775.641827124145</v>
      </c>
      <c r="G172" s="32">
        <f t="shared" si="37"/>
        <v>16883.630957370373</v>
      </c>
      <c r="H172" s="32">
        <f t="shared" si="37"/>
        <v>16991.605250252855</v>
      </c>
      <c r="I172" s="32">
        <f t="shared" si="37"/>
        <v>17099.564705771532</v>
      </c>
      <c r="J172" s="32">
        <f t="shared" si="37"/>
        <v>17207.509323926435</v>
      </c>
      <c r="K172" s="32">
        <f t="shared" si="37"/>
        <v>17315.439104717534</v>
      </c>
      <c r="L172" s="32">
        <f t="shared" si="37"/>
        <v>17423.354048144876</v>
      </c>
      <c r="M172" s="32">
        <f t="shared" si="37"/>
        <v>17531.254154208447</v>
      </c>
      <c r="N172" s="32">
        <f t="shared" si="37"/>
        <v>17641.081370006195</v>
      </c>
      <c r="O172" s="32">
        <f t="shared" si="37"/>
        <v>17750.893748440161</v>
      </c>
      <c r="P172" s="32">
        <f t="shared" ref="P172:Q172" si="38">SUM(P165:P171)</f>
        <v>17860.691289510341</v>
      </c>
      <c r="Q172" s="32">
        <f t="shared" si="38"/>
        <v>17208.301745655946</v>
      </c>
    </row>
    <row r="173" spans="1:17" x14ac:dyDescent="0.3">
      <c r="A173" s="30">
        <f t="shared" si="30"/>
        <v>156</v>
      </c>
      <c r="B173" s="14"/>
      <c r="C173" s="1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</row>
    <row r="174" spans="1:17" x14ac:dyDescent="0.3">
      <c r="A174" s="30">
        <f t="shared" si="30"/>
        <v>157</v>
      </c>
      <c r="B174" s="14" t="s">
        <v>101</v>
      </c>
      <c r="C174" s="14" t="s">
        <v>274</v>
      </c>
      <c r="D174" s="18">
        <f>+'B-10 2024'!P174</f>
        <v>145.78624506711952</v>
      </c>
      <c r="E174" s="18">
        <v>145.94597674399606</v>
      </c>
      <c r="F174" s="18">
        <v>146.10570842087361</v>
      </c>
      <c r="G174" s="18">
        <v>146.2654400977512</v>
      </c>
      <c r="H174" s="18">
        <v>146.42517177462776</v>
      </c>
      <c r="I174" s="18">
        <v>146.58490345150531</v>
      </c>
      <c r="J174" s="18">
        <v>146.74463512838187</v>
      </c>
      <c r="K174" s="18">
        <v>146.90436680525943</v>
      </c>
      <c r="L174" s="18">
        <v>147.06409848213698</v>
      </c>
      <c r="M174" s="18">
        <v>147.22383015901357</v>
      </c>
      <c r="N174" s="18">
        <v>147.3835618358911</v>
      </c>
      <c r="O174" s="18">
        <v>147.54329351276868</v>
      </c>
      <c r="P174" s="18">
        <v>147.70302518964525</v>
      </c>
      <c r="Q174" s="18">
        <v>146.74463512838236</v>
      </c>
    </row>
    <row r="175" spans="1:17" x14ac:dyDescent="0.3">
      <c r="A175" s="30">
        <f t="shared" si="30"/>
        <v>158</v>
      </c>
      <c r="B175" s="14" t="s">
        <v>102</v>
      </c>
      <c r="C175" s="14" t="s">
        <v>275</v>
      </c>
      <c r="D175" s="18">
        <f>+'B-10 2024'!P175</f>
        <v>149.88725029683701</v>
      </c>
      <c r="E175" s="18">
        <v>149.94933718371476</v>
      </c>
      <c r="F175" s="18">
        <v>150.01142407059149</v>
      </c>
      <c r="G175" s="18">
        <v>150.07351095746824</v>
      </c>
      <c r="H175" s="18">
        <v>150.135597844345</v>
      </c>
      <c r="I175" s="18">
        <v>150.19768473122173</v>
      </c>
      <c r="J175" s="18">
        <v>150.25977161809951</v>
      </c>
      <c r="K175" s="18">
        <v>150.32185850497623</v>
      </c>
      <c r="L175" s="18">
        <v>150.38394539185299</v>
      </c>
      <c r="M175" s="18">
        <v>150.44603227872975</v>
      </c>
      <c r="N175" s="18">
        <v>150.5081191656065</v>
      </c>
      <c r="O175" s="18">
        <v>150.57020605248425</v>
      </c>
      <c r="P175" s="18">
        <v>150.63229293936101</v>
      </c>
      <c r="Q175" s="18">
        <v>150.25977161809908</v>
      </c>
    </row>
    <row r="176" spans="1:17" x14ac:dyDescent="0.3">
      <c r="A176" s="30">
        <f t="shared" si="30"/>
        <v>159</v>
      </c>
      <c r="B176" s="14" t="s">
        <v>103</v>
      </c>
      <c r="C176" s="14" t="s">
        <v>276</v>
      </c>
      <c r="D176" s="18">
        <f>+'B-10 2024'!P176</f>
        <v>6374.9663336939047</v>
      </c>
      <c r="E176" s="18">
        <v>6487.6259709689812</v>
      </c>
      <c r="F176" s="18">
        <v>6600.2856082440467</v>
      </c>
      <c r="G176" s="18">
        <v>6712.9452455191122</v>
      </c>
      <c r="H176" s="18">
        <v>6825.6048827941886</v>
      </c>
      <c r="I176" s="18">
        <v>6938.2645200692532</v>
      </c>
      <c r="J176" s="18">
        <v>7050.9241573443305</v>
      </c>
      <c r="K176" s="18">
        <v>7163.583794619396</v>
      </c>
      <c r="L176" s="18">
        <v>7276.2434318944715</v>
      </c>
      <c r="M176" s="18">
        <v>7388.903069169537</v>
      </c>
      <c r="N176" s="18">
        <v>7501.5627064446035</v>
      </c>
      <c r="O176" s="18">
        <v>7614.222343719679</v>
      </c>
      <c r="P176" s="18">
        <v>7726.8819809947454</v>
      </c>
      <c r="Q176" s="18">
        <v>7050.9241573443269</v>
      </c>
    </row>
    <row r="177" spans="1:17" x14ac:dyDescent="0.3">
      <c r="A177" s="30">
        <f t="shared" si="30"/>
        <v>160</v>
      </c>
      <c r="B177" s="14" t="s">
        <v>104</v>
      </c>
      <c r="C177" s="14" t="s">
        <v>277</v>
      </c>
      <c r="D177" s="18">
        <f>+'B-10 2024'!P177</f>
        <v>1988.6059480782751</v>
      </c>
      <c r="E177" s="18">
        <v>1998.0588831666842</v>
      </c>
      <c r="F177" s="18">
        <v>2007.5118182550932</v>
      </c>
      <c r="G177" s="18">
        <v>2016.9647533435025</v>
      </c>
      <c r="H177" s="18">
        <v>2026.4176884319113</v>
      </c>
      <c r="I177" s="18">
        <v>2035.8706235203206</v>
      </c>
      <c r="J177" s="18">
        <v>2045.3235586087299</v>
      </c>
      <c r="K177" s="18">
        <v>2054.7764936971389</v>
      </c>
      <c r="L177" s="18">
        <v>2064.229428785548</v>
      </c>
      <c r="M177" s="18">
        <v>2073.682363873957</v>
      </c>
      <c r="N177" s="18">
        <v>2083.1352989623665</v>
      </c>
      <c r="O177" s="18">
        <v>2092.5882340507756</v>
      </c>
      <c r="P177" s="18">
        <v>2102.0411691391846</v>
      </c>
      <c r="Q177" s="18">
        <v>2045.3235586087296</v>
      </c>
    </row>
    <row r="178" spans="1:17" x14ac:dyDescent="0.3">
      <c r="A178" s="30">
        <f t="shared" si="30"/>
        <v>161</v>
      </c>
      <c r="B178" s="14" t="s">
        <v>105</v>
      </c>
      <c r="C178" s="14" t="s">
        <v>278</v>
      </c>
      <c r="D178" s="18">
        <f>+'B-10 2024'!P178</f>
        <v>174.636967717499</v>
      </c>
      <c r="E178" s="18">
        <v>175.45503987643653</v>
      </c>
      <c r="F178" s="18">
        <v>176.27124870204102</v>
      </c>
      <c r="G178" s="18">
        <v>177.08559419431148</v>
      </c>
      <c r="H178" s="18">
        <v>177.898076353249</v>
      </c>
      <c r="I178" s="18">
        <v>178.7086951788535</v>
      </c>
      <c r="J178" s="18">
        <v>179.51745067112398</v>
      </c>
      <c r="K178" s="18">
        <v>180.32434283006148</v>
      </c>
      <c r="L178" s="18">
        <v>181.12937165566598</v>
      </c>
      <c r="M178" s="18">
        <v>181.9325371479365</v>
      </c>
      <c r="N178" s="18">
        <v>182.73383930687399</v>
      </c>
      <c r="O178" s="18">
        <v>183.5332781324785</v>
      </c>
      <c r="P178" s="18">
        <v>184.33085362474901</v>
      </c>
      <c r="Q178" s="18">
        <v>179.50440733779078</v>
      </c>
    </row>
    <row r="179" spans="1:17" x14ac:dyDescent="0.3">
      <c r="A179" s="30">
        <f t="shared" si="30"/>
        <v>162</v>
      </c>
      <c r="B179" s="14" t="s">
        <v>106</v>
      </c>
      <c r="C179" s="14" t="s">
        <v>279</v>
      </c>
      <c r="D179" s="18">
        <f>+'B-10 2024'!P179</f>
        <v>264.64573234279396</v>
      </c>
      <c r="E179" s="18">
        <v>286.56358653808797</v>
      </c>
      <c r="F179" s="18">
        <v>308.48144073338193</v>
      </c>
      <c r="G179" s="18">
        <v>330.399294928676</v>
      </c>
      <c r="H179" s="18">
        <v>352.31714912396995</v>
      </c>
      <c r="I179" s="18">
        <v>374.23500331926397</v>
      </c>
      <c r="J179" s="18">
        <v>396.15285751455804</v>
      </c>
      <c r="K179" s="18">
        <v>418.07071170985199</v>
      </c>
      <c r="L179" s="18">
        <v>439.98856590514498</v>
      </c>
      <c r="M179" s="18">
        <v>461.90642010043899</v>
      </c>
      <c r="N179" s="18">
        <v>483.82427429573295</v>
      </c>
      <c r="O179" s="18">
        <v>505.74212849102702</v>
      </c>
      <c r="P179" s="18">
        <v>527.65998268632086</v>
      </c>
      <c r="Q179" s="18">
        <v>396.15285751455764</v>
      </c>
    </row>
    <row r="180" spans="1:17" x14ac:dyDescent="0.3">
      <c r="A180" s="30">
        <f t="shared" si="30"/>
        <v>163</v>
      </c>
      <c r="B180" s="14" t="s">
        <v>769</v>
      </c>
      <c r="C180" s="14"/>
      <c r="D180" s="32">
        <f>SUM(D174:D179)</f>
        <v>9098.5284771964289</v>
      </c>
      <c r="E180" s="32">
        <f t="shared" ref="E180:O180" si="39">SUM(E174:E179)</f>
        <v>9243.5987944779008</v>
      </c>
      <c r="F180" s="32">
        <f t="shared" si="39"/>
        <v>9388.6672484260271</v>
      </c>
      <c r="G180" s="32">
        <f t="shared" si="39"/>
        <v>9533.7338390408222</v>
      </c>
      <c r="H180" s="32">
        <f t="shared" si="39"/>
        <v>9678.7985663222917</v>
      </c>
      <c r="I180" s="32">
        <f t="shared" si="39"/>
        <v>9823.8614302704173</v>
      </c>
      <c r="J180" s="32">
        <f t="shared" si="39"/>
        <v>9968.9224308852245</v>
      </c>
      <c r="K180" s="32">
        <f t="shared" si="39"/>
        <v>10113.981568166684</v>
      </c>
      <c r="L180" s="32">
        <f t="shared" si="39"/>
        <v>10259.038842114822</v>
      </c>
      <c r="M180" s="32">
        <f t="shared" si="39"/>
        <v>10404.094252729614</v>
      </c>
      <c r="N180" s="32">
        <f t="shared" si="39"/>
        <v>10549.147800011076</v>
      </c>
      <c r="O180" s="32">
        <f t="shared" si="39"/>
        <v>10694.199483959212</v>
      </c>
      <c r="P180" s="32">
        <f t="shared" ref="P180:Q180" si="40">SUM(P174:P179)</f>
        <v>10839.249304574005</v>
      </c>
      <c r="Q180" s="32">
        <f t="shared" si="40"/>
        <v>9968.9093875518865</v>
      </c>
    </row>
    <row r="181" spans="1:17" x14ac:dyDescent="0.3">
      <c r="A181" s="30">
        <f t="shared" si="30"/>
        <v>164</v>
      </c>
      <c r="B181" s="14"/>
      <c r="C181" s="1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</row>
    <row r="182" spans="1:17" x14ac:dyDescent="0.3">
      <c r="A182" s="30">
        <f t="shared" si="30"/>
        <v>165</v>
      </c>
      <c r="B182" s="14" t="s">
        <v>107</v>
      </c>
      <c r="C182" s="14" t="s">
        <v>274</v>
      </c>
      <c r="D182" s="18">
        <f>+'B-10 2024'!P182</f>
        <v>1691.49047890676</v>
      </c>
      <c r="E182" s="18">
        <v>1707.0557436055999</v>
      </c>
      <c r="F182" s="18">
        <v>1722.62100830445</v>
      </c>
      <c r="G182" s="18">
        <v>1738.1862730032899</v>
      </c>
      <c r="H182" s="18">
        <v>1753.75153770214</v>
      </c>
      <c r="I182" s="18">
        <v>1769.3168024009799</v>
      </c>
      <c r="J182" s="18">
        <v>1784.88206709983</v>
      </c>
      <c r="K182" s="18">
        <v>1800.4473317986701</v>
      </c>
      <c r="L182" s="18">
        <v>1816.01259649752</v>
      </c>
      <c r="M182" s="18">
        <v>1831.5778611963601</v>
      </c>
      <c r="N182" s="18">
        <v>1847.14312589521</v>
      </c>
      <c r="O182" s="18">
        <v>1862.7083905940501</v>
      </c>
      <c r="P182" s="18">
        <v>1878.2736552929</v>
      </c>
      <c r="Q182" s="18">
        <v>1784.8820670998275</v>
      </c>
    </row>
    <row r="183" spans="1:17" x14ac:dyDescent="0.3">
      <c r="A183" s="30">
        <f t="shared" si="30"/>
        <v>166</v>
      </c>
      <c r="B183" s="14" t="s">
        <v>108</v>
      </c>
      <c r="C183" s="14" t="s">
        <v>275</v>
      </c>
      <c r="D183" s="18">
        <f>+'B-10 2024'!P183</f>
        <v>1794.0899340032599</v>
      </c>
      <c r="E183" s="18">
        <v>1807.8741632352899</v>
      </c>
      <c r="F183" s="18">
        <v>1821.65839246732</v>
      </c>
      <c r="G183" s="18">
        <v>1835.44262169934</v>
      </c>
      <c r="H183" s="18">
        <v>1849.2268509313699</v>
      </c>
      <c r="I183" s="18">
        <v>1863.0110801633998</v>
      </c>
      <c r="J183" s="18">
        <v>1876.79530939542</v>
      </c>
      <c r="K183" s="18">
        <v>1890.5795386274499</v>
      </c>
      <c r="L183" s="18">
        <v>1904.36376785947</v>
      </c>
      <c r="M183" s="18">
        <v>1918.1479970915002</v>
      </c>
      <c r="N183" s="18">
        <v>1931.9322263235301</v>
      </c>
      <c r="O183" s="18">
        <v>1941.9335541666599</v>
      </c>
      <c r="P183" s="18">
        <v>1942.2053700000001</v>
      </c>
      <c r="Q183" s="18">
        <v>1875.1739081510773</v>
      </c>
    </row>
    <row r="184" spans="1:17" x14ac:dyDescent="0.3">
      <c r="A184" s="30">
        <f t="shared" si="30"/>
        <v>167</v>
      </c>
      <c r="B184" s="14" t="s">
        <v>109</v>
      </c>
      <c r="C184" s="14" t="s">
        <v>276</v>
      </c>
      <c r="D184" s="18">
        <f>+'B-10 2024'!P184</f>
        <v>12896.826779999999</v>
      </c>
      <c r="E184" s="18">
        <v>12670.605395833332</v>
      </c>
      <c r="F184" s="18">
        <v>12444.384011666667</v>
      </c>
      <c r="G184" s="18">
        <v>12218.162627499998</v>
      </c>
      <c r="H184" s="18">
        <v>11991.941243333333</v>
      </c>
      <c r="I184" s="18">
        <v>11765.719859166671</v>
      </c>
      <c r="J184" s="18">
        <v>11539.498475</v>
      </c>
      <c r="K184" s="18">
        <v>11313.27709083334</v>
      </c>
      <c r="L184" s="18">
        <v>11087.05570666667</v>
      </c>
      <c r="M184" s="18">
        <v>10860.834322499999</v>
      </c>
      <c r="N184" s="18">
        <v>10634.61293833333</v>
      </c>
      <c r="O184" s="18">
        <v>10408.391554166668</v>
      </c>
      <c r="P184" s="18">
        <v>10182.170169999999</v>
      </c>
      <c r="Q184" s="18">
        <v>11539.498475</v>
      </c>
    </row>
    <row r="185" spans="1:17" x14ac:dyDescent="0.3">
      <c r="A185" s="30">
        <f t="shared" si="30"/>
        <v>168</v>
      </c>
      <c r="B185" s="14" t="s">
        <v>110</v>
      </c>
      <c r="C185" s="14" t="s">
        <v>277</v>
      </c>
      <c r="D185" s="18">
        <f>+'B-10 2024'!P185</f>
        <v>3649.2462990098898</v>
      </c>
      <c r="E185" s="18">
        <v>3677.35761056105</v>
      </c>
      <c r="F185" s="18">
        <v>3705.4689221121998</v>
      </c>
      <c r="G185" s="18">
        <v>3733.5802336633601</v>
      </c>
      <c r="H185" s="18">
        <v>3761.6915452145099</v>
      </c>
      <c r="I185" s="18">
        <v>3789.8028567656697</v>
      </c>
      <c r="J185" s="18">
        <v>3817.91416831682</v>
      </c>
      <c r="K185" s="18">
        <v>3846.0254798679798</v>
      </c>
      <c r="L185" s="18">
        <v>3874.1367914191296</v>
      </c>
      <c r="M185" s="18">
        <v>3902.2481029702899</v>
      </c>
      <c r="N185" s="18">
        <v>3913.4857333333302</v>
      </c>
      <c r="O185" s="18">
        <v>3914.0376666666598</v>
      </c>
      <c r="P185" s="18">
        <v>3914.5896000000002</v>
      </c>
      <c r="Q185" s="18">
        <v>3807.6603853769916</v>
      </c>
    </row>
    <row r="186" spans="1:17" x14ac:dyDescent="0.3">
      <c r="A186" s="30">
        <f t="shared" si="30"/>
        <v>169</v>
      </c>
      <c r="B186" s="14" t="s">
        <v>111</v>
      </c>
      <c r="C186" s="14" t="s">
        <v>278</v>
      </c>
      <c r="D186" s="18">
        <f>+'B-10 2024'!P186</f>
        <v>986.104919148514</v>
      </c>
      <c r="E186" s="18">
        <v>997.18611341584096</v>
      </c>
      <c r="F186" s="18">
        <v>1008.26730768316</v>
      </c>
      <c r="G186" s="18">
        <v>1019.34850195049</v>
      </c>
      <c r="H186" s="18">
        <v>1030.42969621782</v>
      </c>
      <c r="I186" s="18">
        <v>1041.51089048514</v>
      </c>
      <c r="J186" s="18">
        <v>1052.5920847524701</v>
      </c>
      <c r="K186" s="18">
        <v>1063.6732790198</v>
      </c>
      <c r="L186" s="18">
        <v>1074.7544732871199</v>
      </c>
      <c r="M186" s="18">
        <v>1085.8356675544501</v>
      </c>
      <c r="N186" s="18">
        <v>1096.91686182178</v>
      </c>
      <c r="O186" s="18">
        <v>1107.9980560890999</v>
      </c>
      <c r="P186" s="18">
        <v>1119.0792503564301</v>
      </c>
      <c r="Q186" s="18">
        <v>1052.5920847524703</v>
      </c>
    </row>
    <row r="187" spans="1:17" x14ac:dyDescent="0.3">
      <c r="A187" s="30">
        <f t="shared" si="30"/>
        <v>170</v>
      </c>
      <c r="B187" s="14" t="s">
        <v>112</v>
      </c>
      <c r="C187" s="14" t="s">
        <v>279</v>
      </c>
      <c r="D187" s="18">
        <f>+'B-10 2024'!P187</f>
        <v>467.24269633986898</v>
      </c>
      <c r="E187" s="18">
        <v>472.073903137255</v>
      </c>
      <c r="F187" s="18">
        <v>476.903637156863</v>
      </c>
      <c r="G187" s="18">
        <v>481.73189839869303</v>
      </c>
      <c r="H187" s="18">
        <v>486.55868686274499</v>
      </c>
      <c r="I187" s="18">
        <v>491.38400254901899</v>
      </c>
      <c r="J187" s="18">
        <v>496.20784545751604</v>
      </c>
      <c r="K187" s="18">
        <v>501.03021558823502</v>
      </c>
      <c r="L187" s="18">
        <v>505.85111294117598</v>
      </c>
      <c r="M187" s="18">
        <v>510.67053751633995</v>
      </c>
      <c r="N187" s="18">
        <v>515.48848931372606</v>
      </c>
      <c r="O187" s="18">
        <v>520.30496833333302</v>
      </c>
      <c r="P187" s="18">
        <v>525.11997457516293</v>
      </c>
      <c r="Q187" s="18">
        <v>496.19753601307178</v>
      </c>
    </row>
    <row r="188" spans="1:17" x14ac:dyDescent="0.3">
      <c r="A188" s="30">
        <f t="shared" si="30"/>
        <v>171</v>
      </c>
      <c r="B188" s="14" t="s">
        <v>113</v>
      </c>
      <c r="C188" s="14" t="s">
        <v>279</v>
      </c>
      <c r="D188" s="18">
        <f>+'B-10 2024'!P188</f>
        <v>21.33</v>
      </c>
      <c r="E188" s="18">
        <v>21.33</v>
      </c>
      <c r="F188" s="18">
        <v>21.33</v>
      </c>
      <c r="G188" s="18">
        <v>21.33</v>
      </c>
      <c r="H188" s="18">
        <v>21.33</v>
      </c>
      <c r="I188" s="18">
        <v>21.33</v>
      </c>
      <c r="J188" s="18">
        <v>21.33</v>
      </c>
      <c r="K188" s="18">
        <v>21.33</v>
      </c>
      <c r="L188" s="18">
        <v>21.33</v>
      </c>
      <c r="M188" s="18">
        <v>21.33</v>
      </c>
      <c r="N188" s="18">
        <v>21.33</v>
      </c>
      <c r="O188" s="18">
        <v>21.33</v>
      </c>
      <c r="P188" s="18">
        <v>21.33</v>
      </c>
      <c r="Q188" s="18">
        <v>21.329999999999991</v>
      </c>
    </row>
    <row r="189" spans="1:17" x14ac:dyDescent="0.3">
      <c r="A189" s="30">
        <f t="shared" si="30"/>
        <v>172</v>
      </c>
      <c r="B189" s="14" t="s">
        <v>770</v>
      </c>
      <c r="C189" s="14"/>
      <c r="D189" s="32">
        <f>SUM(D182:D188)</f>
        <v>21506.331107408292</v>
      </c>
      <c r="E189" s="32">
        <f t="shared" ref="E189:O189" si="41">SUM(E182:E188)</f>
        <v>21353.48292978837</v>
      </c>
      <c r="F189" s="32">
        <f t="shared" si="41"/>
        <v>21200.633279390659</v>
      </c>
      <c r="G189" s="32">
        <f t="shared" si="41"/>
        <v>21047.782156215173</v>
      </c>
      <c r="H189" s="32">
        <f t="shared" si="41"/>
        <v>20894.929560261917</v>
      </c>
      <c r="I189" s="32">
        <f t="shared" si="41"/>
        <v>20742.075491530879</v>
      </c>
      <c r="J189" s="32">
        <f t="shared" si="41"/>
        <v>20589.219950022059</v>
      </c>
      <c r="K189" s="32">
        <f t="shared" si="41"/>
        <v>20436.362935735477</v>
      </c>
      <c r="L189" s="32">
        <f t="shared" si="41"/>
        <v>20283.504448671087</v>
      </c>
      <c r="M189" s="32">
        <f t="shared" si="41"/>
        <v>20130.644488828941</v>
      </c>
      <c r="N189" s="32">
        <f t="shared" si="41"/>
        <v>19960.90937502091</v>
      </c>
      <c r="O189" s="32">
        <f t="shared" si="41"/>
        <v>19776.704190016473</v>
      </c>
      <c r="P189" s="32">
        <f t="shared" ref="P189:Q189" si="42">SUM(P182:P188)</f>
        <v>19582.768020224492</v>
      </c>
      <c r="Q189" s="32">
        <f t="shared" si="42"/>
        <v>20577.334456393441</v>
      </c>
    </row>
    <row r="190" spans="1:17" x14ac:dyDescent="0.3">
      <c r="A190" s="30">
        <f t="shared" si="30"/>
        <v>173</v>
      </c>
      <c r="B190" s="14"/>
      <c r="C190" s="14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</row>
    <row r="191" spans="1:17" x14ac:dyDescent="0.3">
      <c r="A191" s="30">
        <f t="shared" si="30"/>
        <v>174</v>
      </c>
      <c r="B191" s="15" t="s">
        <v>114</v>
      </c>
      <c r="C191" s="15" t="s">
        <v>274</v>
      </c>
      <c r="D191" s="18">
        <f>+'B-10 2024'!P191</f>
        <v>3496.9890500413012</v>
      </c>
      <c r="E191" s="18">
        <v>3496.6928173532074</v>
      </c>
      <c r="F191" s="18">
        <v>3496.3921649670933</v>
      </c>
      <c r="G191" s="18">
        <v>3491.7530928829597</v>
      </c>
      <c r="H191" s="18">
        <v>3487.0196011008061</v>
      </c>
      <c r="I191" s="18">
        <v>3481.456689620632</v>
      </c>
      <c r="J191" s="18">
        <v>3478.5333584424388</v>
      </c>
      <c r="K191" s="18">
        <v>3480.5136075662249</v>
      </c>
      <c r="L191" s="18">
        <v>3481.919436991991</v>
      </c>
      <c r="M191" s="18">
        <v>3480.8808467197382</v>
      </c>
      <c r="N191" s="18">
        <v>3479.8378367494643</v>
      </c>
      <c r="O191" s="18">
        <v>3475.2064070811798</v>
      </c>
      <c r="P191" s="18">
        <v>3477.3035577148671</v>
      </c>
      <c r="Q191" s="18">
        <v>3484.9614205563007</v>
      </c>
    </row>
    <row r="192" spans="1:17" x14ac:dyDescent="0.3">
      <c r="A192" s="30">
        <f t="shared" si="30"/>
        <v>175</v>
      </c>
      <c r="B192" s="15" t="s">
        <v>115</v>
      </c>
      <c r="C192" s="15" t="s">
        <v>275</v>
      </c>
      <c r="D192" s="18">
        <f>+'B-10 2024'!P192</f>
        <v>-150.44715194838</v>
      </c>
      <c r="E192" s="18">
        <v>-151.951683444905</v>
      </c>
      <c r="F192" s="18">
        <v>-153.45621494143001</v>
      </c>
      <c r="G192" s="18">
        <v>-160.16474643795502</v>
      </c>
      <c r="H192" s="18">
        <v>-166.98127793448</v>
      </c>
      <c r="I192" s="18">
        <v>-174.788809431006</v>
      </c>
      <c r="J192" s="18">
        <v>-179.42034092753102</v>
      </c>
      <c r="K192" s="18">
        <v>-178.158872424056</v>
      </c>
      <c r="L192" s="18">
        <v>-177.58140392058101</v>
      </c>
      <c r="M192" s="18">
        <v>-181.34093541710601</v>
      </c>
      <c r="N192" s="18">
        <v>-185.100466913632</v>
      </c>
      <c r="O192" s="18">
        <v>-194.54099841015699</v>
      </c>
      <c r="P192" s="18">
        <v>-193.112529906682</v>
      </c>
      <c r="Q192" s="18">
        <v>-172.84964861983858</v>
      </c>
    </row>
    <row r="193" spans="1:17" x14ac:dyDescent="0.3">
      <c r="A193" s="30">
        <f t="shared" si="30"/>
        <v>176</v>
      </c>
      <c r="B193" s="15" t="s">
        <v>116</v>
      </c>
      <c r="C193" s="15" t="s">
        <v>275</v>
      </c>
      <c r="D193" s="18">
        <f>+'B-10 2024'!P193</f>
        <v>6225.6540339999901</v>
      </c>
      <c r="E193" s="18">
        <v>6211.5293499999907</v>
      </c>
      <c r="F193" s="18">
        <v>6197.4039444999898</v>
      </c>
      <c r="G193" s="18">
        <v>6183.2778174999894</v>
      </c>
      <c r="H193" s="18">
        <v>6169.1509689999903</v>
      </c>
      <c r="I193" s="18">
        <v>6155.0233989999897</v>
      </c>
      <c r="J193" s="18">
        <v>6140.8951074999895</v>
      </c>
      <c r="K193" s="18">
        <v>6126.7660944999907</v>
      </c>
      <c r="L193" s="18">
        <v>6112.6363599999904</v>
      </c>
      <c r="M193" s="18">
        <v>6098.5059039999896</v>
      </c>
      <c r="N193" s="18">
        <v>6084.3747264999893</v>
      </c>
      <c r="O193" s="18">
        <v>6070.2428274999902</v>
      </c>
      <c r="P193" s="18">
        <v>6056.1102069999897</v>
      </c>
      <c r="Q193" s="18">
        <v>6140.8900569999887</v>
      </c>
    </row>
    <row r="194" spans="1:17" x14ac:dyDescent="0.3">
      <c r="A194" s="30">
        <f t="shared" si="30"/>
        <v>177</v>
      </c>
      <c r="B194" s="15" t="s">
        <v>117</v>
      </c>
      <c r="C194" s="15" t="s">
        <v>276</v>
      </c>
      <c r="D194" s="18">
        <f>+'B-10 2024'!P194</f>
        <v>62071.377895694408</v>
      </c>
      <c r="E194" s="18">
        <v>62095.608336880119</v>
      </c>
      <c r="F194" s="18">
        <v>62119.837564732537</v>
      </c>
      <c r="G194" s="18">
        <v>62086.152579251568</v>
      </c>
      <c r="H194" s="18">
        <v>62051.266380437279</v>
      </c>
      <c r="I194" s="18">
        <v>62005.351968289702</v>
      </c>
      <c r="J194" s="18">
        <v>61994.771342808715</v>
      </c>
      <c r="K194" s="18">
        <v>62049.770503994434</v>
      </c>
      <c r="L194" s="18">
        <v>62097.152451846858</v>
      </c>
      <c r="M194" s="18">
        <v>62140.742186365882</v>
      </c>
      <c r="N194" s="18">
        <v>62184.330707551599</v>
      </c>
      <c r="O194" s="18">
        <v>62208.185015404015</v>
      </c>
      <c r="P194" s="18">
        <v>62265.034109923043</v>
      </c>
      <c r="Q194" s="18">
        <v>62105.352387936931</v>
      </c>
    </row>
    <row r="195" spans="1:17" x14ac:dyDescent="0.3">
      <c r="A195" s="30">
        <f t="shared" si="30"/>
        <v>178</v>
      </c>
      <c r="B195" s="15" t="s">
        <v>118</v>
      </c>
      <c r="C195" s="15" t="s">
        <v>276</v>
      </c>
      <c r="D195" s="18">
        <f>+'B-10 2024'!P195</f>
        <v>25.7178658706666</v>
      </c>
      <c r="E195" s="18">
        <v>28.257899215000002</v>
      </c>
      <c r="F195" s="18">
        <v>30.797932559333301</v>
      </c>
      <c r="G195" s="18">
        <v>33.3379659036666</v>
      </c>
      <c r="H195" s="18">
        <v>35.877999248000002</v>
      </c>
      <c r="I195" s="18">
        <v>38.418032592333297</v>
      </c>
      <c r="J195" s="18">
        <v>40.9580659366666</v>
      </c>
      <c r="K195" s="18">
        <v>43.498099281000002</v>
      </c>
      <c r="L195" s="18">
        <v>46.038132625333304</v>
      </c>
      <c r="M195" s="18">
        <v>48.5781659696666</v>
      </c>
      <c r="N195" s="18">
        <v>51.118199313999995</v>
      </c>
      <c r="O195" s="18">
        <v>53.658232658333297</v>
      </c>
      <c r="P195" s="18">
        <v>56.1982660026666</v>
      </c>
      <c r="Q195" s="18">
        <v>40.958065936666621</v>
      </c>
    </row>
    <row r="196" spans="1:17" x14ac:dyDescent="0.3">
      <c r="A196" s="30">
        <f t="shared" si="30"/>
        <v>179</v>
      </c>
      <c r="B196" s="15" t="s">
        <v>119</v>
      </c>
      <c r="C196" s="15" t="s">
        <v>277</v>
      </c>
      <c r="D196" s="18">
        <f>+'B-10 2024'!P196</f>
        <v>17258.066450586444</v>
      </c>
      <c r="E196" s="18">
        <v>17263.899716484691</v>
      </c>
      <c r="F196" s="18">
        <v>17269.732982383037</v>
      </c>
      <c r="G196" s="18">
        <v>17260.620248281379</v>
      </c>
      <c r="H196" s="18">
        <v>17251.197514179723</v>
      </c>
      <c r="I196" s="18">
        <v>17238.928780077968</v>
      </c>
      <c r="J196" s="18">
        <v>17235.780045976309</v>
      </c>
      <c r="K196" s="18">
        <v>17249.556311874658</v>
      </c>
      <c r="L196" s="18">
        <v>17261.366577773002</v>
      </c>
      <c r="M196" s="18">
        <v>17271.662843671245</v>
      </c>
      <c r="N196" s="18">
        <v>17281.959109569591</v>
      </c>
      <c r="O196" s="18">
        <v>17286.639375467934</v>
      </c>
      <c r="P196" s="18">
        <v>17300.894641366278</v>
      </c>
      <c r="Q196" s="18">
        <v>17263.869584437867</v>
      </c>
    </row>
    <row r="197" spans="1:17" x14ac:dyDescent="0.3">
      <c r="A197" s="30">
        <f t="shared" si="30"/>
        <v>180</v>
      </c>
      <c r="B197" s="15" t="s">
        <v>120</v>
      </c>
      <c r="C197" s="15" t="s">
        <v>278</v>
      </c>
      <c r="D197" s="18">
        <f>+'B-10 2024'!P197</f>
        <v>4418.7916592956126</v>
      </c>
      <c r="E197" s="18">
        <v>4421.1773896588165</v>
      </c>
      <c r="F197" s="18">
        <v>4423.561540670531</v>
      </c>
      <c r="G197" s="18">
        <v>4420.8111123307654</v>
      </c>
      <c r="H197" s="18">
        <v>4417.9521046395084</v>
      </c>
      <c r="I197" s="18">
        <v>4414.1145175967731</v>
      </c>
      <c r="J197" s="18">
        <v>4413.4073512025479</v>
      </c>
      <c r="K197" s="18">
        <v>4418.5106054568305</v>
      </c>
      <c r="L197" s="18">
        <v>4422.9372803596352</v>
      </c>
      <c r="M197" s="18">
        <v>4424.6843759109579</v>
      </c>
      <c r="N197" s="18">
        <v>4426.4298921107938</v>
      </c>
      <c r="O197" s="18">
        <v>4424.1348289591479</v>
      </c>
      <c r="P197" s="18">
        <v>4429.3951864560104</v>
      </c>
      <c r="Q197" s="18">
        <v>4421.2236803575324</v>
      </c>
    </row>
    <row r="198" spans="1:17" x14ac:dyDescent="0.3">
      <c r="A198" s="30">
        <f t="shared" si="30"/>
        <v>181</v>
      </c>
      <c r="B198" s="15" t="s">
        <v>121</v>
      </c>
      <c r="C198" s="15" t="s">
        <v>279</v>
      </c>
      <c r="D198" s="18">
        <f>+'B-10 2024'!P198</f>
        <v>756.46636391178845</v>
      </c>
      <c r="E198" s="18">
        <v>755.84077051826262</v>
      </c>
      <c r="F198" s="18">
        <v>755.21517924891998</v>
      </c>
      <c r="G198" s="18">
        <v>753.74259010376011</v>
      </c>
      <c r="H198" s="18">
        <v>752.25300308278452</v>
      </c>
      <c r="I198" s="18">
        <v>750.60241818599081</v>
      </c>
      <c r="J198" s="18">
        <v>749.46783541338016</v>
      </c>
      <c r="K198" s="18">
        <v>749.2922547649523</v>
      </c>
      <c r="L198" s="18">
        <v>749.00567624070754</v>
      </c>
      <c r="M198" s="18">
        <v>748.15409984064684</v>
      </c>
      <c r="N198" s="18">
        <v>747.30252556476819</v>
      </c>
      <c r="O198" s="18">
        <v>745.66395341307236</v>
      </c>
      <c r="P198" s="18">
        <v>745.51538338555963</v>
      </c>
      <c r="Q198" s="18">
        <v>750.65554259035343</v>
      </c>
    </row>
    <row r="199" spans="1:17" x14ac:dyDescent="0.3">
      <c r="A199" s="30">
        <f t="shared" si="30"/>
        <v>182</v>
      </c>
      <c r="B199" s="14" t="s">
        <v>771</v>
      </c>
      <c r="C199" s="14"/>
      <c r="D199" s="32">
        <f>SUM(D191:D198)</f>
        <v>94102.616167451837</v>
      </c>
      <c r="E199" s="32">
        <f t="shared" ref="E199:O199" si="43">SUM(E191:E198)</f>
        <v>94121.05459666517</v>
      </c>
      <c r="F199" s="32">
        <f t="shared" si="43"/>
        <v>94139.485094120013</v>
      </c>
      <c r="G199" s="32">
        <f t="shared" si="43"/>
        <v>94069.530659816141</v>
      </c>
      <c r="H199" s="32">
        <f t="shared" si="43"/>
        <v>93997.736293753624</v>
      </c>
      <c r="I199" s="32">
        <f t="shared" si="43"/>
        <v>93909.106995932394</v>
      </c>
      <c r="J199" s="32">
        <f t="shared" si="43"/>
        <v>93874.39276635251</v>
      </c>
      <c r="K199" s="32">
        <f t="shared" si="43"/>
        <v>93939.748605014043</v>
      </c>
      <c r="L199" s="32">
        <f t="shared" si="43"/>
        <v>93993.474511916924</v>
      </c>
      <c r="M199" s="32">
        <f t="shared" si="43"/>
        <v>94031.867487061027</v>
      </c>
      <c r="N199" s="32">
        <f t="shared" si="43"/>
        <v>94070.252530446582</v>
      </c>
      <c r="O199" s="32">
        <f t="shared" si="43"/>
        <v>94069.189642073514</v>
      </c>
      <c r="P199" s="32">
        <f t="shared" ref="P199:Q199" si="44">SUM(P191:P198)</f>
        <v>94137.338821941739</v>
      </c>
      <c r="Q199" s="32">
        <f t="shared" si="44"/>
        <v>94035.061090195799</v>
      </c>
    </row>
    <row r="200" spans="1:17" x14ac:dyDescent="0.3">
      <c r="A200" s="30">
        <f t="shared" si="30"/>
        <v>183</v>
      </c>
      <c r="B200" s="14"/>
      <c r="C200" s="14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</row>
    <row r="201" spans="1:17" x14ac:dyDescent="0.3">
      <c r="A201" s="30">
        <f t="shared" si="30"/>
        <v>184</v>
      </c>
      <c r="B201" s="15" t="s">
        <v>122</v>
      </c>
      <c r="C201" s="15" t="s">
        <v>274</v>
      </c>
      <c r="D201" s="18">
        <f>+'B-10 2024'!P201</f>
        <v>5662.0405838316701</v>
      </c>
      <c r="E201" s="18">
        <v>5683.0805294620304</v>
      </c>
      <c r="F201" s="18">
        <v>5704.1129744257305</v>
      </c>
      <c r="G201" s="18">
        <v>5725.1379187227603</v>
      </c>
      <c r="H201" s="18">
        <v>5746.1553623531199</v>
      </c>
      <c r="I201" s="18">
        <v>5767.1653053168202</v>
      </c>
      <c r="J201" s="18">
        <v>5788.1677476138502</v>
      </c>
      <c r="K201" s="18">
        <v>5809.16268924421</v>
      </c>
      <c r="L201" s="18">
        <v>5830.1501302078996</v>
      </c>
      <c r="M201" s="18">
        <v>5851.1300705049298</v>
      </c>
      <c r="N201" s="18">
        <v>5872.1025101352898</v>
      </c>
      <c r="O201" s="18">
        <v>5893.0674490989904</v>
      </c>
      <c r="P201" s="18">
        <v>5914.0248873960199</v>
      </c>
      <c r="Q201" s="18">
        <v>5788.1152429471786</v>
      </c>
    </row>
    <row r="202" spans="1:17" x14ac:dyDescent="0.3">
      <c r="A202" s="30">
        <f t="shared" si="30"/>
        <v>185</v>
      </c>
      <c r="B202" s="15" t="s">
        <v>123</v>
      </c>
      <c r="C202" s="15" t="s">
        <v>275</v>
      </c>
      <c r="D202" s="18">
        <f>+'B-10 2024'!P202</f>
        <v>7837.2218702058799</v>
      </c>
      <c r="E202" s="18">
        <v>7882.7983321176498</v>
      </c>
      <c r="F202" s="18">
        <v>7928.3667874705907</v>
      </c>
      <c r="G202" s="18">
        <v>7973.9272362647107</v>
      </c>
      <c r="H202" s="18">
        <v>8019.4796785000008</v>
      </c>
      <c r="I202" s="18">
        <v>8065.02411417647</v>
      </c>
      <c r="J202" s="18">
        <v>8110.5605432941193</v>
      </c>
      <c r="K202" s="18">
        <v>8156.0889658529404</v>
      </c>
      <c r="L202" s="18">
        <v>8201.6093818529389</v>
      </c>
      <c r="M202" s="18">
        <v>8247.1217912941211</v>
      </c>
      <c r="N202" s="18">
        <v>8292.6261941764697</v>
      </c>
      <c r="O202" s="18">
        <v>8338.1225904999992</v>
      </c>
      <c r="P202" s="18">
        <v>8383.6109802647097</v>
      </c>
      <c r="Q202" s="18">
        <v>8110.5044973823542</v>
      </c>
    </row>
    <row r="203" spans="1:17" x14ac:dyDescent="0.3">
      <c r="A203" s="30">
        <f t="shared" si="30"/>
        <v>186</v>
      </c>
      <c r="B203" s="15" t="s">
        <v>124</v>
      </c>
      <c r="C203" s="15" t="s">
        <v>276</v>
      </c>
      <c r="D203" s="18">
        <f>+'B-10 2024'!P203</f>
        <v>26589.439999999999</v>
      </c>
      <c r="E203" s="18">
        <v>26588.34</v>
      </c>
      <c r="F203" s="18">
        <v>26587.24</v>
      </c>
      <c r="G203" s="18">
        <v>26586.14</v>
      </c>
      <c r="H203" s="18">
        <v>26585.040000000001</v>
      </c>
      <c r="I203" s="18">
        <v>26583.94</v>
      </c>
      <c r="J203" s="18">
        <v>26582.84</v>
      </c>
      <c r="K203" s="18">
        <v>26581.74</v>
      </c>
      <c r="L203" s="18">
        <v>26580.639999999999</v>
      </c>
      <c r="M203" s="18">
        <v>26579.54</v>
      </c>
      <c r="N203" s="18">
        <v>26578.44</v>
      </c>
      <c r="O203" s="18">
        <v>26577.34</v>
      </c>
      <c r="P203" s="18">
        <v>26576.240000000002</v>
      </c>
      <c r="Q203" s="18">
        <v>26582.84</v>
      </c>
    </row>
    <row r="204" spans="1:17" x14ac:dyDescent="0.3">
      <c r="A204" s="30">
        <f t="shared" si="30"/>
        <v>187</v>
      </c>
      <c r="B204" s="15" t="s">
        <v>125</v>
      </c>
      <c r="C204" s="15" t="s">
        <v>277</v>
      </c>
      <c r="D204" s="18">
        <f>+'B-10 2024'!P204</f>
        <v>7858.6549759999998</v>
      </c>
      <c r="E204" s="18">
        <v>7859.4418499999992</v>
      </c>
      <c r="F204" s="18">
        <v>7860.2287239999905</v>
      </c>
      <c r="G204" s="18">
        <v>7861.015598</v>
      </c>
      <c r="H204" s="18">
        <v>7861.8024720000003</v>
      </c>
      <c r="I204" s="18">
        <v>7862.5893459999998</v>
      </c>
      <c r="J204" s="18">
        <v>7863.3762200000001</v>
      </c>
      <c r="K204" s="18">
        <v>7864.1630939999995</v>
      </c>
      <c r="L204" s="18">
        <v>7864.9499679999999</v>
      </c>
      <c r="M204" s="18">
        <v>7865.7368420000003</v>
      </c>
      <c r="N204" s="18">
        <v>7866.5237159999997</v>
      </c>
      <c r="O204" s="18">
        <v>7867.31059</v>
      </c>
      <c r="P204" s="18">
        <v>7868.0974639999995</v>
      </c>
      <c r="Q204" s="18">
        <v>7863.3762199999992</v>
      </c>
    </row>
    <row r="205" spans="1:17" x14ac:dyDescent="0.3">
      <c r="A205" s="30">
        <f t="shared" si="30"/>
        <v>188</v>
      </c>
      <c r="B205" s="15" t="s">
        <v>126</v>
      </c>
      <c r="C205" s="15" t="s">
        <v>278</v>
      </c>
      <c r="D205" s="18">
        <f>+'B-10 2024'!P205</f>
        <v>6372.1284006600699</v>
      </c>
      <c r="E205" s="18">
        <v>6400.4360963366298</v>
      </c>
      <c r="F205" s="18">
        <v>6428.7359676650203</v>
      </c>
      <c r="G205" s="18">
        <v>6457.0280146452196</v>
      </c>
      <c r="H205" s="18">
        <v>6485.3122372772305</v>
      </c>
      <c r="I205" s="18">
        <v>6513.5886355610601</v>
      </c>
      <c r="J205" s="18">
        <v>6541.8572094967003</v>
      </c>
      <c r="K205" s="18">
        <v>6570.1179590841593</v>
      </c>
      <c r="L205" s="18">
        <v>6598.3708843234399</v>
      </c>
      <c r="M205" s="18">
        <v>6626.6159852145292</v>
      </c>
      <c r="N205" s="18">
        <v>6654.8532617574301</v>
      </c>
      <c r="O205" s="18">
        <v>6683.0827139521498</v>
      </c>
      <c r="P205" s="18">
        <v>6711.3043417986801</v>
      </c>
      <c r="Q205" s="18">
        <v>6541.8024390594082</v>
      </c>
    </row>
    <row r="206" spans="1:17" x14ac:dyDescent="0.3">
      <c r="A206" s="30">
        <f t="shared" si="30"/>
        <v>189</v>
      </c>
      <c r="B206" s="15" t="s">
        <v>127</v>
      </c>
      <c r="C206" s="15" t="s">
        <v>279</v>
      </c>
      <c r="D206" s="18">
        <f>+'B-10 2024'!P206</f>
        <v>827.62739494934601</v>
      </c>
      <c r="E206" s="18">
        <v>832.40539218137201</v>
      </c>
      <c r="F206" s="18">
        <v>837.18211025326696</v>
      </c>
      <c r="G206" s="18">
        <v>841.95754916503199</v>
      </c>
      <c r="H206" s="18">
        <v>846.73170891666598</v>
      </c>
      <c r="I206" s="18">
        <v>851.50458950816903</v>
      </c>
      <c r="J206" s="18">
        <v>856.27619093954206</v>
      </c>
      <c r="K206" s="18">
        <v>861.04651321078393</v>
      </c>
      <c r="L206" s="18">
        <v>865.81555632189497</v>
      </c>
      <c r="M206" s="18">
        <v>870.58332027287497</v>
      </c>
      <c r="N206" s="18">
        <v>875.34980506372494</v>
      </c>
      <c r="O206" s="18">
        <v>880.11501069444398</v>
      </c>
      <c r="P206" s="18">
        <v>884.87893716503197</v>
      </c>
      <c r="Q206" s="18">
        <v>856.26723681862688</v>
      </c>
    </row>
    <row r="207" spans="1:17" x14ac:dyDescent="0.3">
      <c r="A207" s="30">
        <f t="shared" si="30"/>
        <v>190</v>
      </c>
      <c r="B207" s="14" t="s">
        <v>772</v>
      </c>
      <c r="C207" s="14"/>
      <c r="D207" s="32">
        <f>SUM(D201:D206)</f>
        <v>55147.113225646965</v>
      </c>
      <c r="E207" s="32">
        <f t="shared" ref="E207:O207" si="45">SUM(E201:E206)</f>
        <v>55246.502200097675</v>
      </c>
      <c r="F207" s="32">
        <f t="shared" si="45"/>
        <v>55345.866563814612</v>
      </c>
      <c r="G207" s="32">
        <f t="shared" si="45"/>
        <v>55445.206316797725</v>
      </c>
      <c r="H207" s="32">
        <f t="shared" si="45"/>
        <v>55544.52145904702</v>
      </c>
      <c r="I207" s="32">
        <f t="shared" si="45"/>
        <v>55643.811990562521</v>
      </c>
      <c r="J207" s="32">
        <f t="shared" si="45"/>
        <v>55743.077911344211</v>
      </c>
      <c r="K207" s="32">
        <f t="shared" si="45"/>
        <v>55842.319221392099</v>
      </c>
      <c r="L207" s="32">
        <f t="shared" si="45"/>
        <v>55941.535920706177</v>
      </c>
      <c r="M207" s="32">
        <f t="shared" si="45"/>
        <v>56040.728009286453</v>
      </c>
      <c r="N207" s="32">
        <f t="shared" si="45"/>
        <v>56139.895487132912</v>
      </c>
      <c r="O207" s="32">
        <f t="shared" si="45"/>
        <v>56239.038354245582</v>
      </c>
      <c r="P207" s="32">
        <f t="shared" ref="P207:Q207" si="46">SUM(P201:P206)</f>
        <v>56338.156610624443</v>
      </c>
      <c r="Q207" s="32">
        <f t="shared" si="46"/>
        <v>55742.905636207564</v>
      </c>
    </row>
    <row r="208" spans="1:17" x14ac:dyDescent="0.3">
      <c r="A208" s="30">
        <f t="shared" si="30"/>
        <v>191</v>
      </c>
      <c r="B208" s="14"/>
      <c r="C208" s="14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</row>
    <row r="209" spans="1:17" x14ac:dyDescent="0.3">
      <c r="A209" s="30">
        <f t="shared" si="30"/>
        <v>192</v>
      </c>
      <c r="B209" s="15" t="s">
        <v>128</v>
      </c>
      <c r="C209" s="15" t="s">
        <v>274</v>
      </c>
      <c r="D209" s="18">
        <f>+'B-10 2024'!P209</f>
        <v>182.932459999999</v>
      </c>
      <c r="E209" s="18">
        <v>185.77172916666598</v>
      </c>
      <c r="F209" s="18">
        <v>188.61099833333301</v>
      </c>
      <c r="G209" s="18">
        <v>191.450267499999</v>
      </c>
      <c r="H209" s="18">
        <v>194.28953666666601</v>
      </c>
      <c r="I209" s="18">
        <v>197.12880583333299</v>
      </c>
      <c r="J209" s="18">
        <v>199.968074999999</v>
      </c>
      <c r="K209" s="18">
        <v>202.80734416666601</v>
      </c>
      <c r="L209" s="18">
        <v>205.646613333332</v>
      </c>
      <c r="M209" s="18">
        <v>208.48588249999898</v>
      </c>
      <c r="N209" s="18">
        <v>211.32515166666602</v>
      </c>
      <c r="O209" s="18">
        <v>214.164420833332</v>
      </c>
      <c r="P209" s="18">
        <v>217.00368999999901</v>
      </c>
      <c r="Q209" s="18">
        <v>199.96807499999915</v>
      </c>
    </row>
    <row r="210" spans="1:17" x14ac:dyDescent="0.3">
      <c r="A210" s="30">
        <f t="shared" si="30"/>
        <v>193</v>
      </c>
      <c r="B210" s="15" t="s">
        <v>361</v>
      </c>
      <c r="C210" s="15" t="s">
        <v>275</v>
      </c>
      <c r="D210" s="18">
        <f>+'B-10 2024'!P210</f>
        <v>46.59</v>
      </c>
      <c r="E210" s="18">
        <v>46.59</v>
      </c>
      <c r="F210" s="18">
        <v>46.59</v>
      </c>
      <c r="G210" s="18">
        <v>46.59</v>
      </c>
      <c r="H210" s="18">
        <v>46.59</v>
      </c>
      <c r="I210" s="18">
        <v>46.59</v>
      </c>
      <c r="J210" s="18">
        <v>46.59</v>
      </c>
      <c r="K210" s="18">
        <v>46.59</v>
      </c>
      <c r="L210" s="18">
        <v>46.59</v>
      </c>
      <c r="M210" s="18">
        <v>46.59</v>
      </c>
      <c r="N210" s="18">
        <v>46.59</v>
      </c>
      <c r="O210" s="18">
        <v>46.59</v>
      </c>
      <c r="P210" s="18">
        <v>46.59</v>
      </c>
      <c r="Q210" s="18">
        <v>46.590000000000018</v>
      </c>
    </row>
    <row r="211" spans="1:17" x14ac:dyDescent="0.3">
      <c r="A211" s="30">
        <f t="shared" si="30"/>
        <v>194</v>
      </c>
      <c r="B211" s="15" t="s">
        <v>362</v>
      </c>
      <c r="C211" s="15" t="s">
        <v>276</v>
      </c>
      <c r="D211" s="18">
        <f>+'B-10 2024'!P211</f>
        <v>-177.87</v>
      </c>
      <c r="E211" s="18">
        <v>-177.87</v>
      </c>
      <c r="F211" s="18">
        <v>-177.87</v>
      </c>
      <c r="G211" s="18">
        <v>-177.87</v>
      </c>
      <c r="H211" s="18">
        <v>-177.87</v>
      </c>
      <c r="I211" s="18">
        <v>-177.87</v>
      </c>
      <c r="J211" s="18">
        <v>-177.87</v>
      </c>
      <c r="K211" s="18">
        <v>-177.87</v>
      </c>
      <c r="L211" s="18">
        <v>-177.87</v>
      </c>
      <c r="M211" s="18">
        <v>-177.87</v>
      </c>
      <c r="N211" s="18">
        <v>-177.87</v>
      </c>
      <c r="O211" s="18">
        <v>-177.87</v>
      </c>
      <c r="P211" s="18">
        <v>-177.87</v>
      </c>
      <c r="Q211" s="18">
        <v>-177.86999999999995</v>
      </c>
    </row>
    <row r="212" spans="1:17" x14ac:dyDescent="0.3">
      <c r="A212" s="30">
        <f t="shared" ref="A212:A275" si="47">+A211+1</f>
        <v>195</v>
      </c>
      <c r="B212" s="15" t="s">
        <v>363</v>
      </c>
      <c r="C212" s="15" t="s">
        <v>277</v>
      </c>
      <c r="D212" s="18">
        <f>+'B-10 2024'!P212</f>
        <v>11.36</v>
      </c>
      <c r="E212" s="18">
        <v>11.36</v>
      </c>
      <c r="F212" s="18">
        <v>11.36</v>
      </c>
      <c r="G212" s="18">
        <v>11.36</v>
      </c>
      <c r="H212" s="18">
        <v>11.36</v>
      </c>
      <c r="I212" s="18">
        <v>11.36</v>
      </c>
      <c r="J212" s="18">
        <v>11.36</v>
      </c>
      <c r="K212" s="18">
        <v>11.36</v>
      </c>
      <c r="L212" s="18">
        <v>11.36</v>
      </c>
      <c r="M212" s="18">
        <v>11.36</v>
      </c>
      <c r="N212" s="18">
        <v>11.36</v>
      </c>
      <c r="O212" s="18">
        <v>11.36</v>
      </c>
      <c r="P212" s="18">
        <v>11.36</v>
      </c>
      <c r="Q212" s="18">
        <v>11.360000000000001</v>
      </c>
    </row>
    <row r="213" spans="1:17" x14ac:dyDescent="0.3">
      <c r="A213" s="30">
        <f t="shared" si="47"/>
        <v>196</v>
      </c>
      <c r="B213" s="15" t="s">
        <v>364</v>
      </c>
      <c r="C213" s="15" t="s">
        <v>278</v>
      </c>
      <c r="D213" s="18">
        <f>+'B-10 2024'!P213</f>
        <v>-204.66</v>
      </c>
      <c r="E213" s="18">
        <v>-204.66</v>
      </c>
      <c r="F213" s="18">
        <v>-204.66</v>
      </c>
      <c r="G213" s="18">
        <v>-204.66</v>
      </c>
      <c r="H213" s="18">
        <v>-204.66</v>
      </c>
      <c r="I213" s="18">
        <v>-204.66</v>
      </c>
      <c r="J213" s="18">
        <v>-204.66</v>
      </c>
      <c r="K213" s="18">
        <v>-204.66</v>
      </c>
      <c r="L213" s="18">
        <v>-204.66</v>
      </c>
      <c r="M213" s="18">
        <v>-204.66</v>
      </c>
      <c r="N213" s="18">
        <v>-204.66</v>
      </c>
      <c r="O213" s="18">
        <v>-204.66</v>
      </c>
      <c r="P213" s="18">
        <v>-204.66</v>
      </c>
      <c r="Q213" s="18">
        <v>-204.66</v>
      </c>
    </row>
    <row r="214" spans="1:17" x14ac:dyDescent="0.3">
      <c r="A214" s="30">
        <f t="shared" si="47"/>
        <v>197</v>
      </c>
      <c r="B214" s="15" t="s">
        <v>129</v>
      </c>
      <c r="C214" s="15" t="s">
        <v>279</v>
      </c>
      <c r="D214" s="18">
        <f>+'B-10 2024'!P214</f>
        <v>-222.01</v>
      </c>
      <c r="E214" s="18">
        <v>-222.01</v>
      </c>
      <c r="F214" s="18">
        <v>-222.01</v>
      </c>
      <c r="G214" s="18">
        <v>-222.01</v>
      </c>
      <c r="H214" s="18">
        <v>-222.01</v>
      </c>
      <c r="I214" s="18">
        <v>-222.01</v>
      </c>
      <c r="J214" s="18">
        <v>-222.01</v>
      </c>
      <c r="K214" s="18">
        <v>-222.01</v>
      </c>
      <c r="L214" s="18">
        <v>-222.01</v>
      </c>
      <c r="M214" s="18">
        <v>-222.01</v>
      </c>
      <c r="N214" s="18">
        <v>-222.01</v>
      </c>
      <c r="O214" s="18">
        <v>-222.01</v>
      </c>
      <c r="P214" s="18">
        <v>-222.01</v>
      </c>
      <c r="Q214" s="18">
        <v>-222.01000000000002</v>
      </c>
    </row>
    <row r="215" spans="1:17" x14ac:dyDescent="0.3">
      <c r="A215" s="30">
        <f t="shared" si="47"/>
        <v>198</v>
      </c>
      <c r="B215" s="14" t="s">
        <v>773</v>
      </c>
      <c r="C215" s="14"/>
      <c r="D215" s="32">
        <f>SUM(D209:D214)</f>
        <v>-363.65754000000101</v>
      </c>
      <c r="E215" s="32">
        <f t="shared" ref="E215:O215" si="48">SUM(E209:E214)</f>
        <v>-360.818270833334</v>
      </c>
      <c r="F215" s="32">
        <f t="shared" si="48"/>
        <v>-357.97900166666699</v>
      </c>
      <c r="G215" s="32">
        <f t="shared" si="48"/>
        <v>-355.139732500001</v>
      </c>
      <c r="H215" s="32">
        <f t="shared" si="48"/>
        <v>-352.30046333333399</v>
      </c>
      <c r="I215" s="32">
        <f t="shared" si="48"/>
        <v>-349.46119416666698</v>
      </c>
      <c r="J215" s="32">
        <f t="shared" si="48"/>
        <v>-346.621925000001</v>
      </c>
      <c r="K215" s="32">
        <f t="shared" si="48"/>
        <v>-343.78265583333399</v>
      </c>
      <c r="L215" s="32">
        <f t="shared" si="48"/>
        <v>-340.943386666668</v>
      </c>
      <c r="M215" s="32">
        <f t="shared" si="48"/>
        <v>-338.104117500001</v>
      </c>
      <c r="N215" s="32">
        <f t="shared" si="48"/>
        <v>-335.26484833333399</v>
      </c>
      <c r="O215" s="32">
        <f t="shared" si="48"/>
        <v>-332.425579166668</v>
      </c>
      <c r="P215" s="32">
        <f>SUM(P209:P214)</f>
        <v>-329.58631000000099</v>
      </c>
      <c r="Q215" s="32">
        <f>SUM(Q209:Q214)</f>
        <v>-346.62192500000077</v>
      </c>
    </row>
    <row r="216" spans="1:17" x14ac:dyDescent="0.3">
      <c r="A216" s="30">
        <f t="shared" si="47"/>
        <v>199</v>
      </c>
      <c r="B216" s="14"/>
      <c r="C216" s="14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</row>
    <row r="217" spans="1:17" x14ac:dyDescent="0.3">
      <c r="A217" s="30">
        <f t="shared" si="47"/>
        <v>200</v>
      </c>
      <c r="B217" s="15" t="s">
        <v>130</v>
      </c>
      <c r="C217" s="15" t="s">
        <v>274</v>
      </c>
      <c r="D217" s="18">
        <f>+'B-10 2024'!P217</f>
        <v>3581.4057532403267</v>
      </c>
      <c r="E217" s="18">
        <v>3593.8827378917449</v>
      </c>
      <c r="F217" s="18">
        <v>3606.3581877659431</v>
      </c>
      <c r="G217" s="18">
        <v>3613.4401028629013</v>
      </c>
      <c r="H217" s="18">
        <v>3622.7674028195347</v>
      </c>
      <c r="I217" s="18">
        <v>3635.609252116335</v>
      </c>
      <c r="J217" s="18">
        <v>3648.4495666359148</v>
      </c>
      <c r="K217" s="18">
        <v>3661.288346378265</v>
      </c>
      <c r="L217" s="18">
        <v>3674.1255913433852</v>
      </c>
      <c r="M217" s="18">
        <v>3686.9613015312748</v>
      </c>
      <c r="N217" s="18">
        <v>3699.7954769419348</v>
      </c>
      <c r="O217" s="18">
        <v>3712.6281175753747</v>
      </c>
      <c r="P217" s="18">
        <v>3725.4592234315751</v>
      </c>
      <c r="Q217" s="18">
        <v>3650.9362354257319</v>
      </c>
    </row>
    <row r="218" spans="1:17" x14ac:dyDescent="0.3">
      <c r="A218" s="30">
        <f t="shared" si="47"/>
        <v>201</v>
      </c>
      <c r="B218" s="15" t="s">
        <v>131</v>
      </c>
      <c r="C218" s="15" t="s">
        <v>275</v>
      </c>
      <c r="D218" s="18">
        <f>+'B-10 2024'!P218</f>
        <v>-116.589079999999</v>
      </c>
      <c r="E218" s="18">
        <v>-111.527374999999</v>
      </c>
      <c r="F218" s="18">
        <v>-106.46566999999899</v>
      </c>
      <c r="G218" s="18">
        <v>-101.403964999999</v>
      </c>
      <c r="H218" s="18">
        <v>-96.342259999999399</v>
      </c>
      <c r="I218" s="18">
        <v>-91.280554999999396</v>
      </c>
      <c r="J218" s="18">
        <v>-86.218849999999392</v>
      </c>
      <c r="K218" s="18">
        <v>-81.157144999999389</v>
      </c>
      <c r="L218" s="18">
        <v>-76.0954399999994</v>
      </c>
      <c r="M218" s="18">
        <v>-71.03373499999941</v>
      </c>
      <c r="N218" s="18">
        <v>-65.972029999999407</v>
      </c>
      <c r="O218" s="18">
        <v>-60.910324999999297</v>
      </c>
      <c r="P218" s="18">
        <v>-55.848619999999293</v>
      </c>
      <c r="Q218" s="18">
        <v>-86.218849999999264</v>
      </c>
    </row>
    <row r="219" spans="1:17" x14ac:dyDescent="0.3">
      <c r="A219" s="30">
        <f t="shared" si="47"/>
        <v>202</v>
      </c>
      <c r="B219" s="15" t="s">
        <v>132</v>
      </c>
      <c r="C219" s="15" t="s">
        <v>275</v>
      </c>
      <c r="D219" s="18">
        <f>+'B-10 2024'!P219</f>
        <v>2751.813742201859</v>
      </c>
      <c r="E219" s="18">
        <v>2720.9628911179493</v>
      </c>
      <c r="F219" s="18">
        <v>2690.1409195781494</v>
      </c>
      <c r="G219" s="18">
        <v>2652.8798275824697</v>
      </c>
      <c r="H219" s="18">
        <v>2618.1832837074658</v>
      </c>
      <c r="I219" s="18">
        <v>2587.1707863146007</v>
      </c>
      <c r="J219" s="18">
        <v>2556.1871684658549</v>
      </c>
      <c r="K219" s="18">
        <v>2525.2324301612298</v>
      </c>
      <c r="L219" s="18">
        <v>2494.3065714007248</v>
      </c>
      <c r="M219" s="18">
        <v>2463.40959218433</v>
      </c>
      <c r="N219" s="18">
        <v>2432.5414925120645</v>
      </c>
      <c r="O219" s="18">
        <v>2401.7022723839095</v>
      </c>
      <c r="P219" s="18">
        <v>2370.8919317998639</v>
      </c>
      <c r="Q219" s="18">
        <v>2558.8786853392667</v>
      </c>
    </row>
    <row r="220" spans="1:17" x14ac:dyDescent="0.3">
      <c r="A220" s="30">
        <f t="shared" si="47"/>
        <v>203</v>
      </c>
      <c r="B220" s="15" t="s">
        <v>133</v>
      </c>
      <c r="C220" s="15" t="s">
        <v>276</v>
      </c>
      <c r="D220" s="18">
        <f>+'B-10 2024'!P220</f>
        <v>19186.117396566569</v>
      </c>
      <c r="E220" s="18">
        <v>19278.548102208581</v>
      </c>
      <c r="F220" s="18">
        <v>19370.714132017187</v>
      </c>
      <c r="G220" s="18">
        <v>19426.687485992494</v>
      </c>
      <c r="H220" s="18">
        <v>19497.739734805349</v>
      </c>
      <c r="I220" s="18">
        <v>19590.706466031133</v>
      </c>
      <c r="J220" s="18">
        <v>19683.408521423618</v>
      </c>
      <c r="K220" s="18">
        <v>19775.845900982808</v>
      </c>
      <c r="L220" s="18">
        <v>19868.018604708588</v>
      </c>
      <c r="M220" s="18">
        <v>19959.926632601077</v>
      </c>
      <c r="N220" s="18">
        <v>20051.569984660262</v>
      </c>
      <c r="O220" s="18">
        <v>20142.94866088605</v>
      </c>
      <c r="P220" s="18">
        <v>20234.062661278535</v>
      </c>
      <c r="Q220" s="18">
        <v>19697.407252627865</v>
      </c>
    </row>
    <row r="221" spans="1:17" x14ac:dyDescent="0.3">
      <c r="A221" s="30">
        <f t="shared" si="47"/>
        <v>204</v>
      </c>
      <c r="B221" s="15" t="s">
        <v>134</v>
      </c>
      <c r="C221" s="15" t="s">
        <v>277</v>
      </c>
      <c r="D221" s="18">
        <f>+'B-10 2024'!P221</f>
        <v>3136.3121855768236</v>
      </c>
      <c r="E221" s="18">
        <v>3128.4258158460452</v>
      </c>
      <c r="F221" s="18">
        <v>3120.4932385080069</v>
      </c>
      <c r="G221" s="18">
        <v>3106.8044535627082</v>
      </c>
      <c r="H221" s="18">
        <v>3095.452781804282</v>
      </c>
      <c r="I221" s="18">
        <v>3087.4968993029611</v>
      </c>
      <c r="J221" s="18">
        <v>3079.4948091943888</v>
      </c>
      <c r="K221" s="18">
        <v>3071.446511478558</v>
      </c>
      <c r="L221" s="18">
        <v>3063.3520061554559</v>
      </c>
      <c r="M221" s="18">
        <v>3055.2112932251048</v>
      </c>
      <c r="N221" s="18">
        <v>3047.0243726874828</v>
      </c>
      <c r="O221" s="18">
        <v>3038.7912445426123</v>
      </c>
      <c r="P221" s="18">
        <v>3030.5119087904695</v>
      </c>
      <c r="Q221" s="18">
        <v>3081.6013477442225</v>
      </c>
    </row>
    <row r="222" spans="1:17" x14ac:dyDescent="0.3">
      <c r="A222" s="30">
        <f t="shared" si="47"/>
        <v>205</v>
      </c>
      <c r="B222" s="15" t="s">
        <v>135</v>
      </c>
      <c r="C222" s="15" t="s">
        <v>278</v>
      </c>
      <c r="D222" s="18">
        <f>+'B-10 2024'!P222</f>
        <v>3933.4608650442101</v>
      </c>
      <c r="E222" s="18">
        <v>3957.6462534430175</v>
      </c>
      <c r="F222" s="18">
        <v>3981.8181791809352</v>
      </c>
      <c r="G222" s="18">
        <v>3998.783642257953</v>
      </c>
      <c r="H222" s="18">
        <v>4018.7956878598211</v>
      </c>
      <c r="I222" s="18">
        <v>4043.2161252194396</v>
      </c>
      <c r="J222" s="18">
        <v>4067.6230999181776</v>
      </c>
      <c r="K222" s="18">
        <v>4092.0166119560154</v>
      </c>
      <c r="L222" s="18">
        <v>4116.396661332963</v>
      </c>
      <c r="M222" s="18">
        <v>4140.7632480490211</v>
      </c>
      <c r="N222" s="18">
        <v>4165.1163721041894</v>
      </c>
      <c r="O222" s="18">
        <v>4189.4560334984671</v>
      </c>
      <c r="P222" s="18">
        <v>4213.7822322318461</v>
      </c>
      <c r="Q222" s="18">
        <v>4070.6826932381582</v>
      </c>
    </row>
    <row r="223" spans="1:17" x14ac:dyDescent="0.3">
      <c r="A223" s="30">
        <f t="shared" si="47"/>
        <v>206</v>
      </c>
      <c r="B223" s="15" t="s">
        <v>136</v>
      </c>
      <c r="C223" s="15" t="s">
        <v>279</v>
      </c>
      <c r="D223" s="18">
        <f>+'B-10 2024'!P223</f>
        <v>1307.6463809966931</v>
      </c>
      <c r="E223" s="18">
        <v>1314.3575622091064</v>
      </c>
      <c r="F223" s="18">
        <v>1321.0590974901395</v>
      </c>
      <c r="G223" s="18">
        <v>1325.504986839813</v>
      </c>
      <c r="H223" s="18">
        <v>1330.8984084497079</v>
      </c>
      <c r="I223" s="18">
        <v>1337.6660522272648</v>
      </c>
      <c r="J223" s="18">
        <v>1344.4240500734415</v>
      </c>
      <c r="K223" s="18">
        <v>1351.1724019882586</v>
      </c>
      <c r="L223" s="18">
        <v>1357.9111079716956</v>
      </c>
      <c r="M223" s="18">
        <v>1364.6401680237627</v>
      </c>
      <c r="N223" s="18">
        <v>1371.3595821444496</v>
      </c>
      <c r="O223" s="18">
        <v>1378.0693503337766</v>
      </c>
      <c r="P223" s="18">
        <v>1384.7694725917233</v>
      </c>
      <c r="Q223" s="18">
        <v>1345.3445093338332</v>
      </c>
    </row>
    <row r="224" spans="1:17" x14ac:dyDescent="0.3">
      <c r="A224" s="30">
        <f t="shared" si="47"/>
        <v>207</v>
      </c>
      <c r="B224" s="14" t="s">
        <v>774</v>
      </c>
      <c r="C224" s="14"/>
      <c r="D224" s="32">
        <f>SUM(D217:D223)</f>
        <v>33780.167243626478</v>
      </c>
      <c r="E224" s="32">
        <f t="shared" ref="E224:O224" si="49">SUM(E217:E223)</f>
        <v>33882.295987716447</v>
      </c>
      <c r="F224" s="32">
        <f t="shared" si="49"/>
        <v>33984.118084540365</v>
      </c>
      <c r="G224" s="32">
        <f t="shared" si="49"/>
        <v>34022.696534098344</v>
      </c>
      <c r="H224" s="32">
        <f t="shared" si="49"/>
        <v>34087.495039446156</v>
      </c>
      <c r="I224" s="32">
        <f t="shared" si="49"/>
        <v>34190.585026211738</v>
      </c>
      <c r="J224" s="32">
        <f t="shared" si="49"/>
        <v>34293.368365711402</v>
      </c>
      <c r="K224" s="32">
        <f t="shared" si="49"/>
        <v>34395.845057945138</v>
      </c>
      <c r="L224" s="32">
        <f t="shared" si="49"/>
        <v>34498.015102912817</v>
      </c>
      <c r="M224" s="32">
        <f t="shared" si="49"/>
        <v>34599.87850061457</v>
      </c>
      <c r="N224" s="32">
        <f t="shared" si="49"/>
        <v>34701.435251050381</v>
      </c>
      <c r="O224" s="32">
        <f t="shared" si="49"/>
        <v>34802.685354220193</v>
      </c>
      <c r="P224" s="32">
        <f t="shared" ref="P224:Q224" si="50">SUM(P217:P223)</f>
        <v>34903.628810124013</v>
      </c>
      <c r="Q224" s="32">
        <f t="shared" si="50"/>
        <v>34318.63187370907</v>
      </c>
    </row>
    <row r="225" spans="1:17" x14ac:dyDescent="0.3">
      <c r="A225" s="30">
        <f t="shared" si="47"/>
        <v>208</v>
      </c>
      <c r="B225" s="14"/>
      <c r="C225" s="14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</row>
    <row r="226" spans="1:17" x14ac:dyDescent="0.3">
      <c r="A226" s="30">
        <f t="shared" si="47"/>
        <v>209</v>
      </c>
      <c r="B226" s="15" t="s">
        <v>137</v>
      </c>
      <c r="C226" s="15" t="s">
        <v>274</v>
      </c>
      <c r="D226" s="18">
        <f>+'B-10 2024'!P226</f>
        <v>7714.218571006405</v>
      </c>
      <c r="E226" s="18">
        <v>7729.9835452150855</v>
      </c>
      <c r="F226" s="18">
        <v>7745.7482141102446</v>
      </c>
      <c r="G226" s="18">
        <v>7760.6775776918757</v>
      </c>
      <c r="H226" s="18">
        <v>7775.9476359599648</v>
      </c>
      <c r="I226" s="18">
        <v>7789.7363889145345</v>
      </c>
      <c r="J226" s="18">
        <v>7804.1228365555653</v>
      </c>
      <c r="K226" s="18">
        <v>7819.7449788830663</v>
      </c>
      <c r="L226" s="18">
        <v>7834.3148158970353</v>
      </c>
      <c r="M226" s="18">
        <v>7850.0773475974665</v>
      </c>
      <c r="N226" s="18">
        <v>7865.8395739843763</v>
      </c>
      <c r="O226" s="18">
        <v>7880.7494950577548</v>
      </c>
      <c r="P226" s="18">
        <v>7896.5111108175961</v>
      </c>
      <c r="Q226" s="18">
        <v>7805.2055455146901</v>
      </c>
    </row>
    <row r="227" spans="1:17" x14ac:dyDescent="0.3">
      <c r="A227" s="30">
        <f t="shared" si="47"/>
        <v>210</v>
      </c>
      <c r="B227" s="15" t="s">
        <v>138</v>
      </c>
      <c r="C227" s="15" t="s">
        <v>275</v>
      </c>
      <c r="D227" s="18">
        <f>+'B-10 2024'!P227</f>
        <v>5779.4904878678808</v>
      </c>
      <c r="E227" s="18">
        <v>5796.7474734788666</v>
      </c>
      <c r="F227" s="18">
        <v>5814.0043960751518</v>
      </c>
      <c r="G227" s="18">
        <v>5830.6042556567263</v>
      </c>
      <c r="H227" s="18">
        <v>5847.4720522236012</v>
      </c>
      <c r="I227" s="18">
        <v>5863.1727857757669</v>
      </c>
      <c r="J227" s="18">
        <v>5879.3454563132218</v>
      </c>
      <c r="K227" s="18">
        <v>5896.491063835977</v>
      </c>
      <c r="L227" s="18">
        <v>5912.8086083440221</v>
      </c>
      <c r="M227" s="18">
        <v>5930.0650898373669</v>
      </c>
      <c r="N227" s="18">
        <v>5947.321508316003</v>
      </c>
      <c r="O227" s="18">
        <v>5963.9068637799273</v>
      </c>
      <c r="P227" s="18">
        <v>5981.1631562291523</v>
      </c>
      <c r="Q227" s="18">
        <v>5880.199476748744</v>
      </c>
    </row>
    <row r="228" spans="1:17" x14ac:dyDescent="0.3">
      <c r="A228" s="30">
        <f t="shared" si="47"/>
        <v>211</v>
      </c>
      <c r="B228" s="15" t="s">
        <v>139</v>
      </c>
      <c r="C228" s="15" t="s">
        <v>276</v>
      </c>
      <c r="D228" s="18">
        <f>+'B-10 2024'!P228</f>
        <v>47502.039541637168</v>
      </c>
      <c r="E228" s="18">
        <v>47675.375419042583</v>
      </c>
      <c r="F228" s="18">
        <v>47848.636711945794</v>
      </c>
      <c r="G228" s="18">
        <v>48015.347420346603</v>
      </c>
      <c r="H228" s="18">
        <v>48184.627544245115</v>
      </c>
      <c r="I228" s="18">
        <v>48342.342083641335</v>
      </c>
      <c r="J228" s="18">
        <v>48504.626038535243</v>
      </c>
      <c r="K228" s="18">
        <v>48676.419408926849</v>
      </c>
      <c r="L228" s="18">
        <v>48839.980194816068</v>
      </c>
      <c r="M228" s="18">
        <v>49012.719396202985</v>
      </c>
      <c r="N228" s="18">
        <v>49185.384013087692</v>
      </c>
      <c r="O228" s="18">
        <v>49351.365045470004</v>
      </c>
      <c r="P228" s="18">
        <v>49523.880493350021</v>
      </c>
      <c r="Q228" s="18">
        <v>48512.518716249804</v>
      </c>
    </row>
    <row r="229" spans="1:17" x14ac:dyDescent="0.3">
      <c r="A229" s="30">
        <f t="shared" si="47"/>
        <v>212</v>
      </c>
      <c r="B229" s="15" t="s">
        <v>140</v>
      </c>
      <c r="C229" s="15" t="s">
        <v>276</v>
      </c>
      <c r="D229" s="18">
        <f>+'B-10 2024'!P229</f>
        <v>-849.31892211449906</v>
      </c>
      <c r="E229" s="18">
        <v>-833.26548320737402</v>
      </c>
      <c r="F229" s="18">
        <v>-817.21204430024898</v>
      </c>
      <c r="G229" s="18">
        <v>-801.15860539312405</v>
      </c>
      <c r="H229" s="18">
        <v>-785.10516648599901</v>
      </c>
      <c r="I229" s="18">
        <v>-769.05172757887397</v>
      </c>
      <c r="J229" s="18">
        <v>-752.99828867174892</v>
      </c>
      <c r="K229" s="18">
        <v>-736.944849764624</v>
      </c>
      <c r="L229" s="18">
        <v>-720.89141085749895</v>
      </c>
      <c r="M229" s="18">
        <v>-704.83797195037391</v>
      </c>
      <c r="N229" s="18">
        <v>-688.7845330432491</v>
      </c>
      <c r="O229" s="18">
        <v>-672.73109413612406</v>
      </c>
      <c r="P229" s="18">
        <v>-656.67765522899901</v>
      </c>
      <c r="Q229" s="18">
        <v>-752.99828867174904</v>
      </c>
    </row>
    <row r="230" spans="1:17" x14ac:dyDescent="0.3">
      <c r="A230" s="30">
        <f t="shared" si="47"/>
        <v>213</v>
      </c>
      <c r="B230" s="15" t="s">
        <v>141</v>
      </c>
      <c r="C230" s="15" t="s">
        <v>277</v>
      </c>
      <c r="D230" s="18">
        <f>+'B-10 2024'!P230</f>
        <v>13314.888738451567</v>
      </c>
      <c r="E230" s="18">
        <v>13350.82372181083</v>
      </c>
      <c r="F230" s="18">
        <v>13386.758705170194</v>
      </c>
      <c r="G230" s="18">
        <v>13421.217688529458</v>
      </c>
      <c r="H230" s="18">
        <v>13456.279671888818</v>
      </c>
      <c r="I230" s="18">
        <v>13488.722655248082</v>
      </c>
      <c r="J230" s="18">
        <v>13522.223638607347</v>
      </c>
      <c r="K230" s="18">
        <v>13557.90862196671</v>
      </c>
      <c r="L230" s="18">
        <v>13591.734605325975</v>
      </c>
      <c r="M230" s="18">
        <v>13627.669588685339</v>
      </c>
      <c r="N230" s="18">
        <v>13663.604572044602</v>
      </c>
      <c r="O230" s="18">
        <v>13698.033555403965</v>
      </c>
      <c r="P230" s="18">
        <v>13733.968538763229</v>
      </c>
      <c r="Q230" s="18">
        <v>13524.141100145855</v>
      </c>
    </row>
    <row r="231" spans="1:17" x14ac:dyDescent="0.3">
      <c r="A231" s="30">
        <f t="shared" si="47"/>
        <v>214</v>
      </c>
      <c r="B231" s="15" t="s">
        <v>142</v>
      </c>
      <c r="C231" s="15" t="s">
        <v>278</v>
      </c>
      <c r="D231" s="18">
        <f>+'B-10 2024'!P231</f>
        <v>4534.7080517497552</v>
      </c>
      <c r="E231" s="18">
        <v>4555.6873599866085</v>
      </c>
      <c r="F231" s="18">
        <v>4576.6663226492028</v>
      </c>
      <c r="G231" s="18">
        <v>4597.0609397375383</v>
      </c>
      <c r="H231" s="18">
        <v>4617.6932112516224</v>
      </c>
      <c r="I231" s="18">
        <v>4637.2891371914457</v>
      </c>
      <c r="J231" s="18">
        <v>4657.3037175570116</v>
      </c>
      <c r="K231" s="18">
        <v>4678.1819523483246</v>
      </c>
      <c r="L231" s="18">
        <v>4698.3248415653688</v>
      </c>
      <c r="M231" s="18">
        <v>4719.3013852081622</v>
      </c>
      <c r="N231" s="18">
        <v>4740.2775832766974</v>
      </c>
      <c r="O231" s="18">
        <v>4760.6574357709824</v>
      </c>
      <c r="P231" s="18">
        <v>4781.6329426910061</v>
      </c>
      <c r="Q231" s="18">
        <v>4658.0603754602871</v>
      </c>
    </row>
    <row r="232" spans="1:17" x14ac:dyDescent="0.3">
      <c r="A232" s="30">
        <f t="shared" si="47"/>
        <v>215</v>
      </c>
      <c r="B232" s="15" t="s">
        <v>143</v>
      </c>
      <c r="C232" s="15" t="s">
        <v>279</v>
      </c>
      <c r="D232" s="18">
        <f>+'B-10 2024'!P232</f>
        <v>592.71128390258707</v>
      </c>
      <c r="E232" s="18">
        <v>596.5932920725636</v>
      </c>
      <c r="F232" s="18">
        <v>600.47530024253911</v>
      </c>
      <c r="G232" s="18">
        <v>604.26830841251569</v>
      </c>
      <c r="H232" s="18">
        <v>608.09731658249223</v>
      </c>
      <c r="I232" s="18">
        <v>611.76832475246874</v>
      </c>
      <c r="J232" s="18">
        <v>615.5033329224442</v>
      </c>
      <c r="K232" s="18">
        <v>619.37034109242074</v>
      </c>
      <c r="L232" s="18">
        <v>623.12434926239723</v>
      </c>
      <c r="M232" s="18">
        <v>627.00635743237376</v>
      </c>
      <c r="N232" s="18">
        <v>630.88836560234927</v>
      </c>
      <c r="O232" s="18">
        <v>634.67937377232579</v>
      </c>
      <c r="P232" s="18">
        <v>638.56138194230232</v>
      </c>
      <c r="Q232" s="18">
        <v>615.61902523013691</v>
      </c>
    </row>
    <row r="233" spans="1:17" x14ac:dyDescent="0.3">
      <c r="A233" s="30">
        <f t="shared" si="47"/>
        <v>216</v>
      </c>
      <c r="B233" s="14" t="s">
        <v>775</v>
      </c>
      <c r="C233" s="14"/>
      <c r="D233" s="32">
        <f>SUM(D226:D232)</f>
        <v>78588.737752500863</v>
      </c>
      <c r="E233" s="32">
        <f t="shared" ref="E233:O233" si="51">SUM(E226:E232)</f>
        <v>78871.945328399161</v>
      </c>
      <c r="F233" s="32">
        <f t="shared" si="51"/>
        <v>79155.07760589289</v>
      </c>
      <c r="G233" s="32">
        <f t="shared" si="51"/>
        <v>79428.017584981601</v>
      </c>
      <c r="H233" s="32">
        <f t="shared" si="51"/>
        <v>79705.012265665617</v>
      </c>
      <c r="I233" s="32">
        <f t="shared" si="51"/>
        <v>79963.979647944754</v>
      </c>
      <c r="J233" s="32">
        <f t="shared" si="51"/>
        <v>80230.12673181908</v>
      </c>
      <c r="K233" s="32">
        <f t="shared" si="51"/>
        <v>80511.171517288734</v>
      </c>
      <c r="L233" s="32">
        <f t="shared" si="51"/>
        <v>80779.396004353359</v>
      </c>
      <c r="M233" s="32">
        <f t="shared" si="51"/>
        <v>81062.001193013319</v>
      </c>
      <c r="N233" s="32">
        <f t="shared" si="51"/>
        <v>81344.531083268477</v>
      </c>
      <c r="O233" s="32">
        <f t="shared" si="51"/>
        <v>81616.660675118823</v>
      </c>
      <c r="P233" s="32">
        <f t="shared" ref="P233:Q233" si="52">SUM(P226:P232)</f>
        <v>81899.039968564321</v>
      </c>
      <c r="Q233" s="32">
        <f t="shared" si="52"/>
        <v>80242.745950677767</v>
      </c>
    </row>
    <row r="234" spans="1:17" x14ac:dyDescent="0.3">
      <c r="A234" s="30">
        <f t="shared" si="47"/>
        <v>217</v>
      </c>
      <c r="B234" s="14"/>
      <c r="C234" s="14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</row>
    <row r="235" spans="1:17" x14ac:dyDescent="0.3">
      <c r="A235" s="30">
        <f t="shared" si="47"/>
        <v>218</v>
      </c>
      <c r="B235" s="15" t="s">
        <v>144</v>
      </c>
      <c r="C235" s="15" t="s">
        <v>274</v>
      </c>
      <c r="D235" s="18">
        <f>+'B-10 2024'!P235</f>
        <v>1680.72723239273</v>
      </c>
      <c r="E235" s="18">
        <v>1682.2042643436832</v>
      </c>
      <c r="F235" s="18">
        <v>1683.6811644324159</v>
      </c>
      <c r="G235" s="18">
        <v>1685.1579326589392</v>
      </c>
      <c r="H235" s="18">
        <v>1686.634569023252</v>
      </c>
      <c r="I235" s="18">
        <v>1688.1110735253451</v>
      </c>
      <c r="J235" s="18">
        <v>1689.5874461652384</v>
      </c>
      <c r="K235" s="18">
        <v>1691.0636869429213</v>
      </c>
      <c r="L235" s="18">
        <v>1692.5397958583844</v>
      </c>
      <c r="M235" s="18">
        <v>1694.0157729116372</v>
      </c>
      <c r="N235" s="18">
        <v>1695.4916181026804</v>
      </c>
      <c r="O235" s="18">
        <v>1696.9673314315135</v>
      </c>
      <c r="P235" s="18">
        <v>1698.4429128981362</v>
      </c>
      <c r="Q235" s="18">
        <v>1689.5865231297601</v>
      </c>
    </row>
    <row r="236" spans="1:17" x14ac:dyDescent="0.3">
      <c r="A236" s="30">
        <f t="shared" si="47"/>
        <v>219</v>
      </c>
      <c r="B236" s="15" t="s">
        <v>145</v>
      </c>
      <c r="C236" s="15" t="s">
        <v>275</v>
      </c>
      <c r="D236" s="18">
        <f>+'B-10 2024'!P236</f>
        <v>1366.5560419999899</v>
      </c>
      <c r="E236" s="18">
        <v>1364.2870748469957</v>
      </c>
      <c r="F236" s="18">
        <v>1362.0147841940018</v>
      </c>
      <c r="G236" s="18">
        <v>1359.7391700410074</v>
      </c>
      <c r="H236" s="18">
        <v>1357.4602323880133</v>
      </c>
      <c r="I236" s="18">
        <v>1355.1779712350192</v>
      </c>
      <c r="J236" s="18">
        <v>1352.892386582025</v>
      </c>
      <c r="K236" s="18">
        <v>1350.6034784290309</v>
      </c>
      <c r="L236" s="18">
        <v>1348.3112467760368</v>
      </c>
      <c r="M236" s="18">
        <v>1346.0156916230426</v>
      </c>
      <c r="N236" s="18">
        <v>1343.7168129700485</v>
      </c>
      <c r="O236" s="18">
        <v>1341.4146108170544</v>
      </c>
      <c r="P236" s="18">
        <v>1339.1090851640599</v>
      </c>
      <c r="Q236" s="18">
        <v>1352.8691220820247</v>
      </c>
    </row>
    <row r="237" spans="1:17" x14ac:dyDescent="0.3">
      <c r="A237" s="30">
        <f t="shared" si="47"/>
        <v>220</v>
      </c>
      <c r="B237" s="15" t="s">
        <v>146</v>
      </c>
      <c r="C237" s="15" t="s">
        <v>276</v>
      </c>
      <c r="D237" s="18">
        <f>+'B-10 2024'!P237</f>
        <v>20777.698381000002</v>
      </c>
      <c r="E237" s="18">
        <v>20807.654106138314</v>
      </c>
      <c r="F237" s="18">
        <v>20837.609747860031</v>
      </c>
      <c r="G237" s="18">
        <v>20867.565306165146</v>
      </c>
      <c r="H237" s="18">
        <v>20897.520781053467</v>
      </c>
      <c r="I237" s="18">
        <v>20927.476172525177</v>
      </c>
      <c r="J237" s="18">
        <v>20957.431480580293</v>
      </c>
      <c r="K237" s="18">
        <v>20987.386705218611</v>
      </c>
      <c r="L237" s="18">
        <v>21017.341846440326</v>
      </c>
      <c r="M237" s="18">
        <v>21047.296904245439</v>
      </c>
      <c r="N237" s="18">
        <v>21077.251878633757</v>
      </c>
      <c r="O237" s="18">
        <v>21107.206769605473</v>
      </c>
      <c r="P237" s="18">
        <v>21137.16157716059</v>
      </c>
      <c r="Q237" s="18">
        <v>20957.430896663587</v>
      </c>
    </row>
    <row r="238" spans="1:17" x14ac:dyDescent="0.3">
      <c r="A238" s="30">
        <f t="shared" si="47"/>
        <v>221</v>
      </c>
      <c r="B238" s="15" t="s">
        <v>147</v>
      </c>
      <c r="C238" s="15" t="s">
        <v>277</v>
      </c>
      <c r="D238" s="18">
        <f>+'B-10 2024'!P238</f>
        <v>3643.8221696963601</v>
      </c>
      <c r="E238" s="18">
        <v>3647.8214277843763</v>
      </c>
      <c r="F238" s="18">
        <v>3651.8206858723934</v>
      </c>
      <c r="G238" s="18">
        <v>3655.8199439604196</v>
      </c>
      <c r="H238" s="18">
        <v>3659.8192020484362</v>
      </c>
      <c r="I238" s="18">
        <v>3663.8184601364528</v>
      </c>
      <c r="J238" s="18">
        <v>3667.8177182244694</v>
      </c>
      <c r="K238" s="18">
        <v>3671.8169763124856</v>
      </c>
      <c r="L238" s="18">
        <v>3675.8162344005023</v>
      </c>
      <c r="M238" s="18">
        <v>3679.8154924885284</v>
      </c>
      <c r="N238" s="18">
        <v>3683.8147505765451</v>
      </c>
      <c r="O238" s="18">
        <v>3687.8140086645617</v>
      </c>
      <c r="P238" s="18">
        <v>3691.8132667525783</v>
      </c>
      <c r="Q238" s="18">
        <v>3667.8177182244699</v>
      </c>
    </row>
    <row r="239" spans="1:17" x14ac:dyDescent="0.3">
      <c r="A239" s="30">
        <f t="shared" si="47"/>
        <v>222</v>
      </c>
      <c r="B239" s="15" t="s">
        <v>148</v>
      </c>
      <c r="C239" s="15" t="s">
        <v>278</v>
      </c>
      <c r="D239" s="18">
        <f>+'B-10 2024'!P239</f>
        <v>3844.19415628465</v>
      </c>
      <c r="E239" s="18">
        <v>3850.4117291343609</v>
      </c>
      <c r="F239" s="18">
        <v>3856.6291159873717</v>
      </c>
      <c r="G239" s="18">
        <v>3862.8463168436824</v>
      </c>
      <c r="H239" s="18">
        <v>3869.063331703303</v>
      </c>
      <c r="I239" s="18">
        <v>3875.2801605662139</v>
      </c>
      <c r="J239" s="18">
        <v>3881.4968034324247</v>
      </c>
      <c r="K239" s="18">
        <v>3887.7132603019354</v>
      </c>
      <c r="L239" s="18">
        <v>3893.9295311747464</v>
      </c>
      <c r="M239" s="18">
        <v>3900.1456160508669</v>
      </c>
      <c r="N239" s="18">
        <v>3906.3615149302782</v>
      </c>
      <c r="O239" s="18">
        <v>3912.5772278129889</v>
      </c>
      <c r="P239" s="18">
        <v>3918.7927546990095</v>
      </c>
      <c r="Q239" s="18">
        <v>3881.4955014555258</v>
      </c>
    </row>
    <row r="240" spans="1:17" x14ac:dyDescent="0.3">
      <c r="A240" s="30">
        <f t="shared" si="47"/>
        <v>223</v>
      </c>
      <c r="B240" s="15" t="s">
        <v>149</v>
      </c>
      <c r="C240" s="15" t="s">
        <v>279</v>
      </c>
      <c r="D240" s="18">
        <f>+'B-10 2024'!P240</f>
        <v>182.841710983659</v>
      </c>
      <c r="E240" s="18">
        <v>183.36573419813101</v>
      </c>
      <c r="F240" s="18">
        <v>183.88975741260205</v>
      </c>
      <c r="G240" s="18">
        <v>184.41378062707307</v>
      </c>
      <c r="H240" s="18">
        <v>184.9378038415451</v>
      </c>
      <c r="I240" s="18">
        <v>185.46182705601612</v>
      </c>
      <c r="J240" s="18">
        <v>185.98585027048713</v>
      </c>
      <c r="K240" s="18">
        <v>186.50987348495818</v>
      </c>
      <c r="L240" s="18">
        <v>187.03389669943019</v>
      </c>
      <c r="M240" s="18">
        <v>187.55791991390126</v>
      </c>
      <c r="N240" s="18">
        <v>188.08194312837227</v>
      </c>
      <c r="O240" s="18">
        <v>188.60596634284332</v>
      </c>
      <c r="P240" s="18">
        <v>189.12998955731533</v>
      </c>
      <c r="Q240" s="18">
        <v>185.98585027048725</v>
      </c>
    </row>
    <row r="241" spans="1:17" x14ac:dyDescent="0.3">
      <c r="A241" s="30">
        <f t="shared" si="47"/>
        <v>224</v>
      </c>
      <c r="B241" s="14" t="s">
        <v>776</v>
      </c>
      <c r="C241" s="14"/>
      <c r="D241" s="32">
        <f>SUM(D235:D240)</f>
        <v>31495.839692357393</v>
      </c>
      <c r="E241" s="32">
        <f t="shared" ref="E241:O241" si="53">SUM(E235:E240)</f>
        <v>31535.74433644586</v>
      </c>
      <c r="F241" s="32">
        <f t="shared" si="53"/>
        <v>31575.645255758816</v>
      </c>
      <c r="G241" s="32">
        <f t="shared" si="53"/>
        <v>31615.542450296267</v>
      </c>
      <c r="H241" s="32">
        <f t="shared" si="53"/>
        <v>31655.435920058015</v>
      </c>
      <c r="I241" s="32">
        <f t="shared" si="53"/>
        <v>31695.325665044224</v>
      </c>
      <c r="J241" s="32">
        <f t="shared" si="53"/>
        <v>31735.211685254937</v>
      </c>
      <c r="K241" s="32">
        <f t="shared" si="53"/>
        <v>31775.093980689944</v>
      </c>
      <c r="L241" s="32">
        <f t="shared" si="53"/>
        <v>31814.972551349427</v>
      </c>
      <c r="M241" s="32">
        <f t="shared" si="53"/>
        <v>31854.847397233418</v>
      </c>
      <c r="N241" s="32">
        <f t="shared" si="53"/>
        <v>31894.71851834168</v>
      </c>
      <c r="O241" s="32">
        <f t="shared" si="53"/>
        <v>31934.585914674433</v>
      </c>
      <c r="P241" s="32">
        <f t="shared" ref="P241:Q241" si="54">SUM(P235:P240)</f>
        <v>31974.449586231691</v>
      </c>
      <c r="Q241" s="32">
        <f t="shared" si="54"/>
        <v>31735.185611825855</v>
      </c>
    </row>
    <row r="242" spans="1:17" x14ac:dyDescent="0.3">
      <c r="A242" s="30">
        <f t="shared" si="47"/>
        <v>225</v>
      </c>
      <c r="B242" s="14"/>
      <c r="C242" s="14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</row>
    <row r="243" spans="1:17" x14ac:dyDescent="0.3">
      <c r="A243" s="30">
        <f t="shared" si="47"/>
        <v>226</v>
      </c>
      <c r="B243" s="15" t="s">
        <v>150</v>
      </c>
      <c r="C243" s="15" t="s">
        <v>274</v>
      </c>
      <c r="D243" s="18">
        <f>+'B-10 2024'!P243</f>
        <v>766.04855963600687</v>
      </c>
      <c r="E243" s="18">
        <v>769.37694655771122</v>
      </c>
      <c r="F243" s="18">
        <v>772.70533347941557</v>
      </c>
      <c r="G243" s="18">
        <v>776.03372040111901</v>
      </c>
      <c r="H243" s="18">
        <v>779.36599436421102</v>
      </c>
      <c r="I243" s="18">
        <v>782.70637734236936</v>
      </c>
      <c r="J243" s="18">
        <v>786.14311345081319</v>
      </c>
      <c r="K243" s="18">
        <v>789.57984955925804</v>
      </c>
      <c r="L243" s="18">
        <v>793.01658566770175</v>
      </c>
      <c r="M243" s="18">
        <v>796.45332177614659</v>
      </c>
      <c r="N243" s="18">
        <v>799.89005788459042</v>
      </c>
      <c r="O243" s="18">
        <v>803.32679399303515</v>
      </c>
      <c r="P243" s="18">
        <v>806.76353010147886</v>
      </c>
      <c r="Q243" s="18">
        <v>786.26232186260449</v>
      </c>
    </row>
    <row r="244" spans="1:17" x14ac:dyDescent="0.3">
      <c r="A244" s="30">
        <f t="shared" si="47"/>
        <v>227</v>
      </c>
      <c r="B244" s="15" t="s">
        <v>151</v>
      </c>
      <c r="C244" s="15" t="s">
        <v>275</v>
      </c>
      <c r="D244" s="18">
        <f>+'B-10 2024'!P244</f>
        <v>922.15076972158454</v>
      </c>
      <c r="E244" s="18">
        <v>940.21247415731011</v>
      </c>
      <c r="F244" s="18">
        <v>958.2730487629708</v>
      </c>
      <c r="G244" s="18">
        <v>976.33249353856445</v>
      </c>
      <c r="H244" s="18">
        <v>994.41515977517167</v>
      </c>
      <c r="I244" s="18">
        <v>1012.5474967829816</v>
      </c>
      <c r="J244" s="18">
        <v>1030.8299164354685</v>
      </c>
      <c r="K244" s="18">
        <v>1049.111206257885</v>
      </c>
      <c r="L244" s="18">
        <v>1067.3913662502418</v>
      </c>
      <c r="M244" s="18">
        <v>1085.6703964125288</v>
      </c>
      <c r="N244" s="18">
        <v>1103.9482967447555</v>
      </c>
      <c r="O244" s="18">
        <v>1122.2250672469122</v>
      </c>
      <c r="P244" s="18">
        <v>1140.5007079190091</v>
      </c>
      <c r="Q244" s="18">
        <v>1031.0468000004139</v>
      </c>
    </row>
    <row r="245" spans="1:17" x14ac:dyDescent="0.3">
      <c r="A245" s="30">
        <f t="shared" si="47"/>
        <v>228</v>
      </c>
      <c r="B245" s="15" t="s">
        <v>152</v>
      </c>
      <c r="C245" s="15" t="s">
        <v>276</v>
      </c>
      <c r="D245" s="18">
        <f>+'B-10 2024'!P245</f>
        <v>31609.66047101</v>
      </c>
      <c r="E245" s="18">
        <v>31734.401662552016</v>
      </c>
      <c r="F245" s="18">
        <v>31859.142854094043</v>
      </c>
      <c r="G245" s="18">
        <v>31983.884045636067</v>
      </c>
      <c r="H245" s="18">
        <v>32108.790161047029</v>
      </c>
      <c r="I245" s="18">
        <v>32234.040333439625</v>
      </c>
      <c r="J245" s="18">
        <v>32360.314621641846</v>
      </c>
      <c r="K245" s="18">
        <v>32486.588909844068</v>
      </c>
      <c r="L245" s="18">
        <v>32612.863198046281</v>
      </c>
      <c r="M245" s="18">
        <v>32739.137486248499</v>
      </c>
      <c r="N245" s="18">
        <v>32865.411774450724</v>
      </c>
      <c r="O245" s="18">
        <v>32991.686062652938</v>
      </c>
      <c r="P245" s="18">
        <v>33117.960350855159</v>
      </c>
      <c r="Q245" s="18">
        <v>32361.837071655256</v>
      </c>
    </row>
    <row r="246" spans="1:17" x14ac:dyDescent="0.3">
      <c r="A246" s="30">
        <f t="shared" si="47"/>
        <v>229</v>
      </c>
      <c r="B246" s="15" t="s">
        <v>153</v>
      </c>
      <c r="C246" s="15" t="s">
        <v>276</v>
      </c>
      <c r="D246" s="18">
        <f>+'B-10 2024'!P246</f>
        <v>-3014.5450679999999</v>
      </c>
      <c r="E246" s="18">
        <v>-3014.5450679999999</v>
      </c>
      <c r="F246" s="18">
        <v>-3014.5450679999999</v>
      </c>
      <c r="G246" s="18">
        <v>-3014.5450679999999</v>
      </c>
      <c r="H246" s="18">
        <v>-3014.5450679999999</v>
      </c>
      <c r="I246" s="18">
        <v>-3014.5450679999999</v>
      </c>
      <c r="J246" s="18">
        <v>-3014.5450679999999</v>
      </c>
      <c r="K246" s="18">
        <v>-3014.5450679999999</v>
      </c>
      <c r="L246" s="18">
        <v>-3014.5450679999999</v>
      </c>
      <c r="M246" s="18">
        <v>-3014.5450679999999</v>
      </c>
      <c r="N246" s="18">
        <v>-3014.5450679999999</v>
      </c>
      <c r="O246" s="18">
        <v>-3014.5450679999999</v>
      </c>
      <c r="P246" s="18">
        <v>-3014.5450679999999</v>
      </c>
      <c r="Q246" s="18">
        <v>-3014.5450679999999</v>
      </c>
    </row>
    <row r="247" spans="1:17" x14ac:dyDescent="0.3">
      <c r="A247" s="30">
        <f t="shared" si="47"/>
        <v>230</v>
      </c>
      <c r="B247" s="15" t="s">
        <v>154</v>
      </c>
      <c r="C247" s="15" t="s">
        <v>277</v>
      </c>
      <c r="D247" s="18">
        <f>+'B-10 2024'!P247</f>
        <v>10675.984615617084</v>
      </c>
      <c r="E247" s="18">
        <v>10687.501344900102</v>
      </c>
      <c r="F247" s="18">
        <v>10699.006525272118</v>
      </c>
      <c r="G247" s="18">
        <v>10710.500156733337</v>
      </c>
      <c r="H247" s="18">
        <v>10722.00917397012</v>
      </c>
      <c r="I247" s="18">
        <v>10733.562832264359</v>
      </c>
      <c r="J247" s="18">
        <v>10745.272196019301</v>
      </c>
      <c r="K247" s="18">
        <v>10756.970010863344</v>
      </c>
      <c r="L247" s="18">
        <v>10768.65627679649</v>
      </c>
      <c r="M247" s="18">
        <v>10780.330993818736</v>
      </c>
      <c r="N247" s="18">
        <v>10791.994161930079</v>
      </c>
      <c r="O247" s="18">
        <v>10803.645781130623</v>
      </c>
      <c r="P247" s="18">
        <v>10815.285851420169</v>
      </c>
      <c r="Q247" s="18">
        <v>10745.439993902759</v>
      </c>
    </row>
    <row r="248" spans="1:17" x14ac:dyDescent="0.3">
      <c r="A248" s="30">
        <f t="shared" si="47"/>
        <v>231</v>
      </c>
      <c r="B248" s="15" t="s">
        <v>155</v>
      </c>
      <c r="C248" s="15" t="s">
        <v>278</v>
      </c>
      <c r="D248" s="18">
        <f>+'B-10 2024'!P248</f>
        <v>4625.453086100847</v>
      </c>
      <c r="E248" s="18">
        <v>4639.5286369074274</v>
      </c>
      <c r="F248" s="18">
        <v>4653.6035082651561</v>
      </c>
      <c r="G248" s="18">
        <v>4667.6777001740365</v>
      </c>
      <c r="H248" s="18">
        <v>4681.7690843011096</v>
      </c>
      <c r="I248" s="18">
        <v>4695.8970720715588</v>
      </c>
      <c r="J248" s="18">
        <v>4710.1353567770539</v>
      </c>
      <c r="K248" s="18">
        <v>4724.3729620336981</v>
      </c>
      <c r="L248" s="18">
        <v>4738.6098878415041</v>
      </c>
      <c r="M248" s="18">
        <v>4752.8461342004593</v>
      </c>
      <c r="N248" s="18">
        <v>4767.0817011105746</v>
      </c>
      <c r="O248" s="18">
        <v>4781.3165885718481</v>
      </c>
      <c r="P248" s="18">
        <v>4795.5507965842735</v>
      </c>
      <c r="Q248" s="18">
        <v>4710.2955780722732</v>
      </c>
    </row>
    <row r="249" spans="1:17" x14ac:dyDescent="0.3">
      <c r="A249" s="30">
        <f t="shared" si="47"/>
        <v>232</v>
      </c>
      <c r="B249" s="15" t="s">
        <v>156</v>
      </c>
      <c r="C249" s="15" t="s">
        <v>279</v>
      </c>
      <c r="D249" s="18">
        <f>+'B-10 2024'!P249</f>
        <v>108.17650484537884</v>
      </c>
      <c r="E249" s="18">
        <v>108.54456983026799</v>
      </c>
      <c r="F249" s="18">
        <v>108.91263481515615</v>
      </c>
      <c r="G249" s="18">
        <v>109.28069980004531</v>
      </c>
      <c r="H249" s="18">
        <v>109.64925269154357</v>
      </c>
      <c r="I249" s="18">
        <v>110.01882343252991</v>
      </c>
      <c r="J249" s="18">
        <v>110.39142386742779</v>
      </c>
      <c r="K249" s="18">
        <v>110.76402430232469</v>
      </c>
      <c r="L249" s="18">
        <v>111.13662473722256</v>
      </c>
      <c r="M249" s="18">
        <v>111.50922517211944</v>
      </c>
      <c r="N249" s="18">
        <v>111.88182560701732</v>
      </c>
      <c r="O249" s="18">
        <v>112.25442604191421</v>
      </c>
      <c r="P249" s="18">
        <v>112.6270264768111</v>
      </c>
      <c r="Q249" s="18">
        <v>110.39592781690453</v>
      </c>
    </row>
    <row r="250" spans="1:17" x14ac:dyDescent="0.3">
      <c r="A250" s="30">
        <f t="shared" si="47"/>
        <v>233</v>
      </c>
      <c r="B250" s="14" t="s">
        <v>777</v>
      </c>
      <c r="C250" s="14"/>
      <c r="D250" s="32">
        <f>SUM(D243:D249)</f>
        <v>45692.928938930905</v>
      </c>
      <c r="E250" s="32">
        <f t="shared" ref="E250:O250" si="55">SUM(E243:E249)</f>
        <v>45865.02056690483</v>
      </c>
      <c r="F250" s="32">
        <f t="shared" si="55"/>
        <v>46037.098836688863</v>
      </c>
      <c r="G250" s="32">
        <f t="shared" si="55"/>
        <v>46209.163748283165</v>
      </c>
      <c r="H250" s="32">
        <f t="shared" si="55"/>
        <v>46381.453758149182</v>
      </c>
      <c r="I250" s="32">
        <f t="shared" si="55"/>
        <v>46554.227867333429</v>
      </c>
      <c r="J250" s="32">
        <f t="shared" si="55"/>
        <v>46728.541560191916</v>
      </c>
      <c r="K250" s="32">
        <f t="shared" si="55"/>
        <v>46902.841894860576</v>
      </c>
      <c r="L250" s="32">
        <f t="shared" si="55"/>
        <v>47077.128871339446</v>
      </c>
      <c r="M250" s="32">
        <f t="shared" si="55"/>
        <v>47251.402489628497</v>
      </c>
      <c r="N250" s="32">
        <f t="shared" si="55"/>
        <v>47425.662749727744</v>
      </c>
      <c r="O250" s="32">
        <f t="shared" si="55"/>
        <v>47599.909651637274</v>
      </c>
      <c r="P250" s="32">
        <f t="shared" ref="P250:Q250" si="56">SUM(P243:P249)</f>
        <v>47774.143195356897</v>
      </c>
      <c r="Q250" s="32">
        <f t="shared" si="56"/>
        <v>46730.732625310207</v>
      </c>
    </row>
    <row r="251" spans="1:17" x14ac:dyDescent="0.3">
      <c r="A251" s="30">
        <f t="shared" si="47"/>
        <v>234</v>
      </c>
      <c r="B251" s="14"/>
      <c r="C251" s="14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</row>
    <row r="252" spans="1:17" x14ac:dyDescent="0.3">
      <c r="A252" s="30">
        <f t="shared" si="47"/>
        <v>235</v>
      </c>
      <c r="B252" s="15" t="s">
        <v>157</v>
      </c>
      <c r="C252" s="15" t="s">
        <v>279</v>
      </c>
      <c r="D252" s="18">
        <f>+'B-10 2024'!P252</f>
        <v>44.96</v>
      </c>
      <c r="E252" s="18">
        <v>44.96</v>
      </c>
      <c r="F252" s="18">
        <v>44.96</v>
      </c>
      <c r="G252" s="18">
        <v>44.96</v>
      </c>
      <c r="H252" s="18">
        <v>44.96</v>
      </c>
      <c r="I252" s="18">
        <v>44.96</v>
      </c>
      <c r="J252" s="18">
        <v>44.96</v>
      </c>
      <c r="K252" s="18">
        <v>44.96</v>
      </c>
      <c r="L252" s="18">
        <v>44.96</v>
      </c>
      <c r="M252" s="18">
        <v>44.96</v>
      </c>
      <c r="N252" s="18">
        <v>44.96</v>
      </c>
      <c r="O252" s="18">
        <v>44.96</v>
      </c>
      <c r="P252" s="18">
        <v>44.96</v>
      </c>
      <c r="Q252" s="18">
        <v>44.959999999999994</v>
      </c>
    </row>
    <row r="253" spans="1:17" x14ac:dyDescent="0.3">
      <c r="A253" s="30">
        <f t="shared" si="47"/>
        <v>236</v>
      </c>
      <c r="B253" s="14"/>
      <c r="C253" s="14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</row>
    <row r="254" spans="1:17" x14ac:dyDescent="0.3">
      <c r="A254" s="30">
        <f t="shared" si="47"/>
        <v>237</v>
      </c>
      <c r="B254" s="15" t="s">
        <v>365</v>
      </c>
      <c r="C254" s="15" t="s">
        <v>274</v>
      </c>
      <c r="D254" s="18">
        <f>+'B-10 2024'!P254</f>
        <v>27.92</v>
      </c>
      <c r="E254" s="18">
        <v>27.92</v>
      </c>
      <c r="F254" s="18">
        <v>27.92</v>
      </c>
      <c r="G254" s="18">
        <v>27.92</v>
      </c>
      <c r="H254" s="18">
        <v>27.92</v>
      </c>
      <c r="I254" s="18">
        <v>27.92</v>
      </c>
      <c r="J254" s="18">
        <v>27.92</v>
      </c>
      <c r="K254" s="18">
        <v>27.92</v>
      </c>
      <c r="L254" s="18">
        <v>27.92</v>
      </c>
      <c r="M254" s="18">
        <v>27.92</v>
      </c>
      <c r="N254" s="18">
        <v>27.92</v>
      </c>
      <c r="O254" s="18">
        <v>27.92</v>
      </c>
      <c r="P254" s="18">
        <v>27.92</v>
      </c>
      <c r="Q254" s="18">
        <v>27.920000000000012</v>
      </c>
    </row>
    <row r="255" spans="1:17" x14ac:dyDescent="0.3">
      <c r="A255" s="30">
        <f t="shared" si="47"/>
        <v>238</v>
      </c>
      <c r="B255" s="15" t="s">
        <v>366</v>
      </c>
      <c r="C255" s="15" t="s">
        <v>275</v>
      </c>
      <c r="D255" s="18">
        <f>+'B-10 2024'!P255</f>
        <v>10.79</v>
      </c>
      <c r="E255" s="18">
        <v>10.79</v>
      </c>
      <c r="F255" s="18">
        <v>10.79</v>
      </c>
      <c r="G255" s="18">
        <v>10.79</v>
      </c>
      <c r="H255" s="18">
        <v>10.79</v>
      </c>
      <c r="I255" s="18">
        <v>10.79</v>
      </c>
      <c r="J255" s="18">
        <v>10.79</v>
      </c>
      <c r="K255" s="18">
        <v>10.79</v>
      </c>
      <c r="L255" s="18">
        <v>10.79</v>
      </c>
      <c r="M255" s="18">
        <v>10.79</v>
      </c>
      <c r="N255" s="18">
        <v>10.79</v>
      </c>
      <c r="O255" s="18">
        <v>10.79</v>
      </c>
      <c r="P255" s="18">
        <v>10.79</v>
      </c>
      <c r="Q255" s="18">
        <v>10.789999999999996</v>
      </c>
    </row>
    <row r="256" spans="1:17" x14ac:dyDescent="0.3">
      <c r="A256" s="30">
        <f t="shared" si="47"/>
        <v>239</v>
      </c>
      <c r="B256" s="15" t="s">
        <v>367</v>
      </c>
      <c r="C256" s="15" t="s">
        <v>276</v>
      </c>
      <c r="D256" s="18">
        <f>+'B-10 2024'!P256</f>
        <v>13.27</v>
      </c>
      <c r="E256" s="18">
        <v>13.27</v>
      </c>
      <c r="F256" s="18">
        <v>13.27</v>
      </c>
      <c r="G256" s="18">
        <v>13.27</v>
      </c>
      <c r="H256" s="18">
        <v>13.27</v>
      </c>
      <c r="I256" s="18">
        <v>13.27</v>
      </c>
      <c r="J256" s="18">
        <v>13.27</v>
      </c>
      <c r="K256" s="18">
        <v>13.27</v>
      </c>
      <c r="L256" s="18">
        <v>13.27</v>
      </c>
      <c r="M256" s="18">
        <v>13.27</v>
      </c>
      <c r="N256" s="18">
        <v>13.27</v>
      </c>
      <c r="O256" s="18">
        <v>13.27</v>
      </c>
      <c r="P256" s="18">
        <v>13.27</v>
      </c>
      <c r="Q256" s="18">
        <v>13.270000000000001</v>
      </c>
    </row>
    <row r="257" spans="1:17" x14ac:dyDescent="0.3">
      <c r="A257" s="30">
        <f t="shared" si="47"/>
        <v>240</v>
      </c>
      <c r="B257" s="15" t="s">
        <v>368</v>
      </c>
      <c r="C257" s="15" t="s">
        <v>277</v>
      </c>
      <c r="D257" s="18">
        <f>+'B-10 2024'!P257</f>
        <v>2.4900000000000002</v>
      </c>
      <c r="E257" s="18">
        <v>2.4900000000000002</v>
      </c>
      <c r="F257" s="18">
        <v>2.4900000000000002</v>
      </c>
      <c r="G257" s="18">
        <v>2.4900000000000002</v>
      </c>
      <c r="H257" s="18">
        <v>2.4900000000000002</v>
      </c>
      <c r="I257" s="18">
        <v>2.4900000000000002</v>
      </c>
      <c r="J257" s="18">
        <v>2.4900000000000002</v>
      </c>
      <c r="K257" s="18">
        <v>2.4900000000000002</v>
      </c>
      <c r="L257" s="18">
        <v>2.4900000000000002</v>
      </c>
      <c r="M257" s="18">
        <v>2.4900000000000002</v>
      </c>
      <c r="N257" s="18">
        <v>2.4900000000000002</v>
      </c>
      <c r="O257" s="18">
        <v>2.4900000000000002</v>
      </c>
      <c r="P257" s="18">
        <v>2.4900000000000002</v>
      </c>
      <c r="Q257" s="18">
        <v>2.4900000000000011</v>
      </c>
    </row>
    <row r="258" spans="1:17" x14ac:dyDescent="0.3">
      <c r="A258" s="30">
        <f t="shared" si="47"/>
        <v>241</v>
      </c>
      <c r="B258" s="15" t="s">
        <v>369</v>
      </c>
      <c r="C258" s="15" t="s">
        <v>278</v>
      </c>
      <c r="D258" s="18">
        <f>+'B-10 2024'!P258</f>
        <v>-20.74</v>
      </c>
      <c r="E258" s="18">
        <v>-20.74</v>
      </c>
      <c r="F258" s="18">
        <v>-20.74</v>
      </c>
      <c r="G258" s="18">
        <v>-20.74</v>
      </c>
      <c r="H258" s="18">
        <v>-20.74</v>
      </c>
      <c r="I258" s="18">
        <v>-20.74</v>
      </c>
      <c r="J258" s="18">
        <v>-20.74</v>
      </c>
      <c r="K258" s="18">
        <v>-20.74</v>
      </c>
      <c r="L258" s="18">
        <v>-20.74</v>
      </c>
      <c r="M258" s="18">
        <v>-20.74</v>
      </c>
      <c r="N258" s="18">
        <v>-20.74</v>
      </c>
      <c r="O258" s="18">
        <v>-20.74</v>
      </c>
      <c r="P258" s="18">
        <v>-20.74</v>
      </c>
      <c r="Q258" s="18">
        <v>-20.740000000000002</v>
      </c>
    </row>
    <row r="259" spans="1:17" x14ac:dyDescent="0.3">
      <c r="A259" s="30">
        <f t="shared" si="47"/>
        <v>242</v>
      </c>
      <c r="B259" s="15" t="s">
        <v>370</v>
      </c>
      <c r="C259" s="15" t="s">
        <v>279</v>
      </c>
      <c r="D259" s="18">
        <f>+'B-10 2024'!P259</f>
        <v>365.9</v>
      </c>
      <c r="E259" s="18">
        <v>365.9</v>
      </c>
      <c r="F259" s="18">
        <v>365.9</v>
      </c>
      <c r="G259" s="18">
        <v>365.9</v>
      </c>
      <c r="H259" s="18">
        <v>365.9</v>
      </c>
      <c r="I259" s="18">
        <v>365.9</v>
      </c>
      <c r="J259" s="18">
        <v>365.9</v>
      </c>
      <c r="K259" s="18">
        <v>365.9</v>
      </c>
      <c r="L259" s="18">
        <v>365.9</v>
      </c>
      <c r="M259" s="18">
        <v>365.9</v>
      </c>
      <c r="N259" s="18">
        <v>365.9</v>
      </c>
      <c r="O259" s="18">
        <v>365.9</v>
      </c>
      <c r="P259" s="18">
        <v>365.9</v>
      </c>
      <c r="Q259" s="18">
        <v>365.9</v>
      </c>
    </row>
    <row r="260" spans="1:17" x14ac:dyDescent="0.3">
      <c r="A260" s="30">
        <f t="shared" si="47"/>
        <v>243</v>
      </c>
      <c r="B260" s="14" t="s">
        <v>778</v>
      </c>
      <c r="C260" s="14"/>
      <c r="D260" s="32">
        <f>SUM(D254:D259)</f>
        <v>399.63</v>
      </c>
      <c r="E260" s="32">
        <f t="shared" ref="E260:O260" si="57">SUM(E254:E259)</f>
        <v>399.63</v>
      </c>
      <c r="F260" s="32">
        <f t="shared" si="57"/>
        <v>399.63</v>
      </c>
      <c r="G260" s="32">
        <f t="shared" si="57"/>
        <v>399.63</v>
      </c>
      <c r="H260" s="32">
        <f t="shared" si="57"/>
        <v>399.63</v>
      </c>
      <c r="I260" s="32">
        <f t="shared" si="57"/>
        <v>399.63</v>
      </c>
      <c r="J260" s="32">
        <f t="shared" si="57"/>
        <v>399.63</v>
      </c>
      <c r="K260" s="32">
        <f t="shared" si="57"/>
        <v>399.63</v>
      </c>
      <c r="L260" s="32">
        <f t="shared" si="57"/>
        <v>399.63</v>
      </c>
      <c r="M260" s="32">
        <f t="shared" si="57"/>
        <v>399.63</v>
      </c>
      <c r="N260" s="32">
        <f t="shared" si="57"/>
        <v>399.63</v>
      </c>
      <c r="O260" s="32">
        <f t="shared" si="57"/>
        <v>399.63</v>
      </c>
      <c r="P260" s="32">
        <f t="shared" ref="P260:Q260" si="58">SUM(P254:P259)</f>
        <v>399.63</v>
      </c>
      <c r="Q260" s="32">
        <f t="shared" si="58"/>
        <v>399.63</v>
      </c>
    </row>
    <row r="261" spans="1:17" x14ac:dyDescent="0.3">
      <c r="A261" s="30">
        <f t="shared" si="47"/>
        <v>244</v>
      </c>
      <c r="B261" s="14"/>
      <c r="C261" s="14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</row>
    <row r="262" spans="1:17" x14ac:dyDescent="0.3">
      <c r="A262" s="30">
        <f t="shared" si="47"/>
        <v>245</v>
      </c>
      <c r="B262" s="15" t="s">
        <v>371</v>
      </c>
      <c r="C262" s="15" t="s">
        <v>274</v>
      </c>
      <c r="D262" s="18">
        <f>+'B-10 2024'!P262</f>
        <v>2681.451309402109</v>
      </c>
      <c r="E262" s="18">
        <v>2700.8700047385028</v>
      </c>
      <c r="F262" s="18">
        <v>2720.2858235773665</v>
      </c>
      <c r="G262" s="18">
        <v>2739.4387659187105</v>
      </c>
      <c r="H262" s="18">
        <v>2758.8488317625342</v>
      </c>
      <c r="I262" s="18">
        <v>2777.5630211088269</v>
      </c>
      <c r="J262" s="18">
        <v>2796.9673339575911</v>
      </c>
      <c r="K262" s="18">
        <v>2816.3687703088349</v>
      </c>
      <c r="L262" s="18">
        <v>2834.4273301625585</v>
      </c>
      <c r="M262" s="18">
        <v>2853.3500135187523</v>
      </c>
      <c r="N262" s="18">
        <v>2867.9358203774259</v>
      </c>
      <c r="O262" s="18">
        <v>2881.8687507385689</v>
      </c>
      <c r="P262" s="18">
        <v>2901.2558046021932</v>
      </c>
      <c r="Q262" s="18">
        <v>2794.6639677056905</v>
      </c>
    </row>
    <row r="263" spans="1:17" x14ac:dyDescent="0.3">
      <c r="A263" s="30">
        <f t="shared" si="47"/>
        <v>246</v>
      </c>
      <c r="B263" s="15" t="s">
        <v>372</v>
      </c>
      <c r="C263" s="15" t="s">
        <v>275</v>
      </c>
      <c r="D263" s="18">
        <f>+'B-10 2024'!P263</f>
        <v>4685.9124709120879</v>
      </c>
      <c r="E263" s="18">
        <v>4706.9639696953118</v>
      </c>
      <c r="F263" s="18">
        <v>4728.0154684785466</v>
      </c>
      <c r="G263" s="18">
        <v>4748.7109672617717</v>
      </c>
      <c r="H263" s="18">
        <v>4769.7624660449956</v>
      </c>
      <c r="I263" s="18">
        <v>4789.8649648282208</v>
      </c>
      <c r="J263" s="18">
        <v>4810.9164636114556</v>
      </c>
      <c r="K263" s="18">
        <v>4831.9679623946795</v>
      </c>
      <c r="L263" s="18">
        <v>4851.1854611779054</v>
      </c>
      <c r="M263" s="18">
        <v>4871.5889599611392</v>
      </c>
      <c r="N263" s="18">
        <v>4886.0584587443636</v>
      </c>
      <c r="O263" s="18">
        <v>4899.6389575275889</v>
      </c>
      <c r="P263" s="18">
        <v>4920.6904563108237</v>
      </c>
      <c r="Q263" s="18">
        <v>4807.7905405345309</v>
      </c>
    </row>
    <row r="264" spans="1:17" x14ac:dyDescent="0.3">
      <c r="A264" s="30">
        <f t="shared" si="47"/>
        <v>247</v>
      </c>
      <c r="B264" s="15" t="s">
        <v>373</v>
      </c>
      <c r="C264" s="15" t="s">
        <v>276</v>
      </c>
      <c r="D264" s="18">
        <f>+'B-10 2024'!P264</f>
        <v>16036.354304440973</v>
      </c>
      <c r="E264" s="18">
        <v>16111.365841876546</v>
      </c>
      <c r="F264" s="18">
        <v>16186.284069312118</v>
      </c>
      <c r="G264" s="18">
        <v>16259.503986747692</v>
      </c>
      <c r="H264" s="18">
        <v>16334.235594183265</v>
      </c>
      <c r="I264" s="18">
        <v>16404.594891618835</v>
      </c>
      <c r="J264" s="18">
        <v>16479.139879054412</v>
      </c>
      <c r="K264" s="18">
        <v>16553.591556489981</v>
      </c>
      <c r="L264" s="18">
        <v>16619.678923925556</v>
      </c>
      <c r="M264" s="18">
        <v>16691.021981361129</v>
      </c>
      <c r="N264" s="18">
        <v>16735.516728796701</v>
      </c>
      <c r="O264" s="18">
        <v>16775.905166232274</v>
      </c>
      <c r="P264" s="18">
        <v>16849.890293667846</v>
      </c>
      <c r="Q264" s="18">
        <v>16464.391016746715</v>
      </c>
    </row>
    <row r="265" spans="1:17" x14ac:dyDescent="0.3">
      <c r="A265" s="30">
        <f t="shared" si="47"/>
        <v>248</v>
      </c>
      <c r="B265" s="15" t="s">
        <v>374</v>
      </c>
      <c r="C265" s="15" t="s">
        <v>277</v>
      </c>
      <c r="D265" s="18">
        <f>+'B-10 2024'!P265</f>
        <v>4181.4237507678063</v>
      </c>
      <c r="E265" s="18">
        <v>4196.1289205186722</v>
      </c>
      <c r="F265" s="18">
        <v>4210.7949177753071</v>
      </c>
      <c r="G265" s="18">
        <v>4225.0177425377233</v>
      </c>
      <c r="H265" s="18">
        <v>4239.605394805908</v>
      </c>
      <c r="I265" s="18">
        <v>4253.0748745798728</v>
      </c>
      <c r="J265" s="18">
        <v>4267.5841818596182</v>
      </c>
      <c r="K265" s="18">
        <v>4282.0543166451334</v>
      </c>
      <c r="L265" s="18">
        <v>4294.4002789364195</v>
      </c>
      <c r="M265" s="18">
        <v>4308.0560687334946</v>
      </c>
      <c r="N265" s="18">
        <v>4314.92868603633</v>
      </c>
      <c r="O265" s="18">
        <v>4320.7501308449555</v>
      </c>
      <c r="P265" s="18">
        <v>4335.0244031593402</v>
      </c>
      <c r="Q265" s="18">
        <v>4263.757205169275</v>
      </c>
    </row>
    <row r="266" spans="1:17" x14ac:dyDescent="0.3">
      <c r="A266" s="30">
        <f t="shared" si="47"/>
        <v>249</v>
      </c>
      <c r="B266" s="15" t="s">
        <v>375</v>
      </c>
      <c r="C266" s="15" t="s">
        <v>278</v>
      </c>
      <c r="D266" s="18">
        <f>+'B-10 2024'!P266</f>
        <v>1856.554507317019</v>
      </c>
      <c r="E266" s="18">
        <v>1875.7709277511731</v>
      </c>
      <c r="F266" s="18">
        <v>1894.9872603066071</v>
      </c>
      <c r="G266" s="18">
        <v>1913.8465049833314</v>
      </c>
      <c r="H266" s="18">
        <v>1933.0626617813357</v>
      </c>
      <c r="I266" s="18">
        <v>1951.3277307006397</v>
      </c>
      <c r="J266" s="18">
        <v>1970.5437117412239</v>
      </c>
      <c r="K266" s="18">
        <v>1989.7596049030881</v>
      </c>
      <c r="L266" s="18">
        <v>2007.1374101862523</v>
      </c>
      <c r="M266" s="18">
        <v>2025.7041275906965</v>
      </c>
      <c r="N266" s="18">
        <v>2038.3247571164309</v>
      </c>
      <c r="O266" s="18">
        <v>2050.0542987634449</v>
      </c>
      <c r="P266" s="18">
        <v>2069.2697525317494</v>
      </c>
      <c r="Q266" s="18">
        <v>1967.4110196671531</v>
      </c>
    </row>
    <row r="267" spans="1:17" x14ac:dyDescent="0.3">
      <c r="A267" s="30">
        <f t="shared" si="47"/>
        <v>250</v>
      </c>
      <c r="B267" s="15" t="s">
        <v>376</v>
      </c>
      <c r="C267" s="15" t="s">
        <v>279</v>
      </c>
      <c r="D267" s="18">
        <f>+'B-10 2024'!P267</f>
        <v>488.12129029626789</v>
      </c>
      <c r="E267" s="18">
        <v>494.06214285283875</v>
      </c>
      <c r="F267" s="18">
        <v>500.00230684731741</v>
      </c>
      <c r="G267" s="18">
        <v>505.82578227970538</v>
      </c>
      <c r="H267" s="18">
        <v>511.76456915000119</v>
      </c>
      <c r="I267" s="18">
        <v>517.39366745820507</v>
      </c>
      <c r="J267" s="18">
        <v>523.33107720431883</v>
      </c>
      <c r="K267" s="18">
        <v>529.26779838833977</v>
      </c>
      <c r="L267" s="18">
        <v>534.60583101026941</v>
      </c>
      <c r="M267" s="18">
        <v>540.33017507010834</v>
      </c>
      <c r="N267" s="18">
        <v>544.12083056785525</v>
      </c>
      <c r="O267" s="18">
        <v>547.62079750351006</v>
      </c>
      <c r="P267" s="18">
        <v>553.55407587707396</v>
      </c>
      <c r="Q267" s="18">
        <v>522.3077188081395</v>
      </c>
    </row>
    <row r="268" spans="1:17" x14ac:dyDescent="0.3">
      <c r="A268" s="30">
        <f t="shared" si="47"/>
        <v>251</v>
      </c>
      <c r="B268" s="14" t="s">
        <v>779</v>
      </c>
      <c r="C268" s="14"/>
      <c r="D268" s="32">
        <f>SUM(D262:D267)</f>
        <v>29929.817633136263</v>
      </c>
      <c r="E268" s="32">
        <f t="shared" ref="E268:O268" si="59">SUM(E262:E267)</f>
        <v>30085.161807433047</v>
      </c>
      <c r="F268" s="32">
        <f t="shared" si="59"/>
        <v>30240.369846297261</v>
      </c>
      <c r="G268" s="32">
        <f t="shared" si="59"/>
        <v>30392.343749728934</v>
      </c>
      <c r="H268" s="32">
        <f t="shared" si="59"/>
        <v>30547.279517728039</v>
      </c>
      <c r="I268" s="32">
        <f t="shared" si="59"/>
        <v>30693.819150294599</v>
      </c>
      <c r="J268" s="32">
        <f t="shared" si="59"/>
        <v>30848.482647428616</v>
      </c>
      <c r="K268" s="32">
        <f t="shared" si="59"/>
        <v>31003.010009130052</v>
      </c>
      <c r="L268" s="32">
        <f t="shared" si="59"/>
        <v>31141.435235398963</v>
      </c>
      <c r="M268" s="32">
        <f t="shared" si="59"/>
        <v>31290.05132623532</v>
      </c>
      <c r="N268" s="32">
        <f t="shared" si="59"/>
        <v>31386.885281639105</v>
      </c>
      <c r="O268" s="32">
        <f t="shared" si="59"/>
        <v>31475.838101610345</v>
      </c>
      <c r="P268" s="32">
        <f t="shared" ref="P268:Q268" si="60">SUM(P262:P267)</f>
        <v>31629.684786149024</v>
      </c>
      <c r="Q268" s="32">
        <f t="shared" si="60"/>
        <v>30820.321468631508</v>
      </c>
    </row>
    <row r="269" spans="1:17" x14ac:dyDescent="0.3">
      <c r="A269" s="30">
        <f t="shared" si="47"/>
        <v>252</v>
      </c>
      <c r="B269" s="14"/>
      <c r="C269" s="14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</row>
    <row r="270" spans="1:17" x14ac:dyDescent="0.3">
      <c r="A270" s="30">
        <f t="shared" si="47"/>
        <v>253</v>
      </c>
      <c r="B270" s="15" t="s">
        <v>377</v>
      </c>
      <c r="C270" s="15" t="s">
        <v>274</v>
      </c>
      <c r="D270" s="18">
        <f>+'B-10 2024'!P270</f>
        <v>-282.35999999999899</v>
      </c>
      <c r="E270" s="18">
        <v>-282.35999999999899</v>
      </c>
      <c r="F270" s="18">
        <v>-282.35999999999899</v>
      </c>
      <c r="G270" s="18">
        <v>-282.35999999999899</v>
      </c>
      <c r="H270" s="18">
        <v>-282.35999999999899</v>
      </c>
      <c r="I270" s="18">
        <v>-282.35999999999899</v>
      </c>
      <c r="J270" s="18">
        <v>-282.35999999999899</v>
      </c>
      <c r="K270" s="18">
        <v>-282.35999999999899</v>
      </c>
      <c r="L270" s="18">
        <v>-282.35999999999899</v>
      </c>
      <c r="M270" s="18">
        <v>-282.35999999999899</v>
      </c>
      <c r="N270" s="18">
        <v>-282.35999999999899</v>
      </c>
      <c r="O270" s="18">
        <v>-282.35999999999899</v>
      </c>
      <c r="P270" s="18">
        <v>-282.35999999999899</v>
      </c>
      <c r="Q270" s="18">
        <v>-282.35999999999888</v>
      </c>
    </row>
    <row r="271" spans="1:17" x14ac:dyDescent="0.3">
      <c r="A271" s="30">
        <f t="shared" si="47"/>
        <v>254</v>
      </c>
      <c r="B271" s="15" t="s">
        <v>378</v>
      </c>
      <c r="C271" s="15" t="s">
        <v>275</v>
      </c>
      <c r="D271" s="18">
        <f>+'B-10 2024'!P271</f>
        <v>1587.74</v>
      </c>
      <c r="E271" s="18">
        <v>1587.74</v>
      </c>
      <c r="F271" s="18">
        <v>1587.74</v>
      </c>
      <c r="G271" s="18">
        <v>1587.74</v>
      </c>
      <c r="H271" s="18">
        <v>1587.74</v>
      </c>
      <c r="I271" s="18">
        <v>1587.74</v>
      </c>
      <c r="J271" s="18">
        <v>1587.74</v>
      </c>
      <c r="K271" s="18">
        <v>1587.74</v>
      </c>
      <c r="L271" s="18">
        <v>1587.74</v>
      </c>
      <c r="M271" s="18">
        <v>1587.74</v>
      </c>
      <c r="N271" s="18">
        <v>1587.74</v>
      </c>
      <c r="O271" s="18">
        <v>1587.74</v>
      </c>
      <c r="P271" s="18">
        <v>1587.74</v>
      </c>
      <c r="Q271" s="18">
        <v>1587.7400000000002</v>
      </c>
    </row>
    <row r="272" spans="1:17" x14ac:dyDescent="0.3">
      <c r="A272" s="30">
        <f t="shared" si="47"/>
        <v>255</v>
      </c>
      <c r="B272" s="15" t="s">
        <v>379</v>
      </c>
      <c r="C272" s="15" t="s">
        <v>276</v>
      </c>
      <c r="D272" s="18">
        <f>+'B-10 2024'!P272</f>
        <v>-4833.83</v>
      </c>
      <c r="E272" s="18">
        <v>-4833.83</v>
      </c>
      <c r="F272" s="18">
        <v>-4833.83</v>
      </c>
      <c r="G272" s="18">
        <v>-4833.83</v>
      </c>
      <c r="H272" s="18">
        <v>-4833.83</v>
      </c>
      <c r="I272" s="18">
        <v>-4833.83</v>
      </c>
      <c r="J272" s="18">
        <v>-4833.83</v>
      </c>
      <c r="K272" s="18">
        <v>-4833.83</v>
      </c>
      <c r="L272" s="18">
        <v>-4833.83</v>
      </c>
      <c r="M272" s="18">
        <v>-4833.83</v>
      </c>
      <c r="N272" s="18">
        <v>-4833.83</v>
      </c>
      <c r="O272" s="18">
        <v>-4833.83</v>
      </c>
      <c r="P272" s="18">
        <v>-4833.83</v>
      </c>
      <c r="Q272" s="18">
        <v>-4833.8300000000008</v>
      </c>
    </row>
    <row r="273" spans="1:17" x14ac:dyDescent="0.3">
      <c r="A273" s="30">
        <f t="shared" si="47"/>
        <v>256</v>
      </c>
      <c r="B273" s="15" t="s">
        <v>380</v>
      </c>
      <c r="C273" s="15" t="s">
        <v>277</v>
      </c>
      <c r="D273" s="18">
        <f>+'B-10 2024'!P273</f>
        <v>-1596.67</v>
      </c>
      <c r="E273" s="18">
        <v>-1596.67</v>
      </c>
      <c r="F273" s="18">
        <v>-1596.67</v>
      </c>
      <c r="G273" s="18">
        <v>-1596.67</v>
      </c>
      <c r="H273" s="18">
        <v>-1596.67</v>
      </c>
      <c r="I273" s="18">
        <v>-1596.67</v>
      </c>
      <c r="J273" s="18">
        <v>-1596.67</v>
      </c>
      <c r="K273" s="18">
        <v>-1596.67</v>
      </c>
      <c r="L273" s="18">
        <v>-1596.67</v>
      </c>
      <c r="M273" s="18">
        <v>-1596.67</v>
      </c>
      <c r="N273" s="18">
        <v>-1596.67</v>
      </c>
      <c r="O273" s="18">
        <v>-1596.67</v>
      </c>
      <c r="P273" s="18">
        <v>-1596.67</v>
      </c>
      <c r="Q273" s="18">
        <v>-1596.6699999999998</v>
      </c>
    </row>
    <row r="274" spans="1:17" x14ac:dyDescent="0.3">
      <c r="A274" s="30">
        <f t="shared" si="47"/>
        <v>257</v>
      </c>
      <c r="B274" s="15" t="s">
        <v>381</v>
      </c>
      <c r="C274" s="15" t="s">
        <v>278</v>
      </c>
      <c r="D274" s="18">
        <f>+'B-10 2024'!P274</f>
        <v>-1.58</v>
      </c>
      <c r="E274" s="18">
        <v>-1.58</v>
      </c>
      <c r="F274" s="18">
        <v>-1.58</v>
      </c>
      <c r="G274" s="18">
        <v>-1.58</v>
      </c>
      <c r="H274" s="18">
        <v>-1.58</v>
      </c>
      <c r="I274" s="18">
        <v>-1.58</v>
      </c>
      <c r="J274" s="18">
        <v>-1.58</v>
      </c>
      <c r="K274" s="18">
        <v>-1.58</v>
      </c>
      <c r="L274" s="18">
        <v>-1.58</v>
      </c>
      <c r="M274" s="18">
        <v>-1.58</v>
      </c>
      <c r="N274" s="18">
        <v>-1.58</v>
      </c>
      <c r="O274" s="18">
        <v>-1.58</v>
      </c>
      <c r="P274" s="18">
        <v>-1.58</v>
      </c>
      <c r="Q274" s="18">
        <v>-1.5799999999999998</v>
      </c>
    </row>
    <row r="275" spans="1:17" x14ac:dyDescent="0.3">
      <c r="A275" s="30">
        <f t="shared" si="47"/>
        <v>258</v>
      </c>
      <c r="B275" s="15" t="s">
        <v>382</v>
      </c>
      <c r="C275" s="15" t="s">
        <v>279</v>
      </c>
      <c r="D275" s="18">
        <f>+'B-10 2024'!P275</f>
        <v>-8.73</v>
      </c>
      <c r="E275" s="18">
        <v>-8.73</v>
      </c>
      <c r="F275" s="18">
        <v>-8.73</v>
      </c>
      <c r="G275" s="18">
        <v>-8.73</v>
      </c>
      <c r="H275" s="18">
        <v>-8.73</v>
      </c>
      <c r="I275" s="18">
        <v>-8.73</v>
      </c>
      <c r="J275" s="18">
        <v>-8.73</v>
      </c>
      <c r="K275" s="18">
        <v>-8.73</v>
      </c>
      <c r="L275" s="18">
        <v>-8.73</v>
      </c>
      <c r="M275" s="18">
        <v>-8.73</v>
      </c>
      <c r="N275" s="18">
        <v>-8.73</v>
      </c>
      <c r="O275" s="18">
        <v>-8.73</v>
      </c>
      <c r="P275" s="18">
        <v>-8.73</v>
      </c>
      <c r="Q275" s="18">
        <v>-8.7300000000000022</v>
      </c>
    </row>
    <row r="276" spans="1:17" x14ac:dyDescent="0.3">
      <c r="A276" s="30">
        <f t="shared" ref="A276:A339" si="61">+A275+1</f>
        <v>259</v>
      </c>
      <c r="B276" s="14" t="s">
        <v>780</v>
      </c>
      <c r="C276" s="14"/>
      <c r="D276" s="32">
        <f>SUM(D270:D275)</f>
        <v>-5135.4299999999985</v>
      </c>
      <c r="E276" s="32">
        <f t="shared" ref="E276:O276" si="62">SUM(E270:E275)</f>
        <v>-5135.4299999999985</v>
      </c>
      <c r="F276" s="32">
        <f t="shared" si="62"/>
        <v>-5135.4299999999985</v>
      </c>
      <c r="G276" s="32">
        <f t="shared" si="62"/>
        <v>-5135.4299999999985</v>
      </c>
      <c r="H276" s="32">
        <f t="shared" si="62"/>
        <v>-5135.4299999999985</v>
      </c>
      <c r="I276" s="32">
        <f t="shared" si="62"/>
        <v>-5135.4299999999985</v>
      </c>
      <c r="J276" s="32">
        <f t="shared" si="62"/>
        <v>-5135.4299999999985</v>
      </c>
      <c r="K276" s="32">
        <f t="shared" si="62"/>
        <v>-5135.4299999999985</v>
      </c>
      <c r="L276" s="32">
        <f t="shared" si="62"/>
        <v>-5135.4299999999985</v>
      </c>
      <c r="M276" s="32">
        <f t="shared" si="62"/>
        <v>-5135.4299999999985</v>
      </c>
      <c r="N276" s="32">
        <f t="shared" si="62"/>
        <v>-5135.4299999999985</v>
      </c>
      <c r="O276" s="32">
        <f t="shared" si="62"/>
        <v>-5135.4299999999985</v>
      </c>
      <c r="P276" s="32">
        <f t="shared" ref="P276:Q276" si="63">SUM(P270:P275)</f>
        <v>-5135.4299999999985</v>
      </c>
      <c r="Q276" s="32">
        <f t="shared" si="63"/>
        <v>-5135.4299999999985</v>
      </c>
    </row>
    <row r="277" spans="1:17" x14ac:dyDescent="0.3">
      <c r="A277" s="30">
        <f t="shared" si="61"/>
        <v>260</v>
      </c>
      <c r="B277" s="14"/>
      <c r="C277" s="14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</row>
    <row r="278" spans="1:17" x14ac:dyDescent="0.3">
      <c r="A278" s="30">
        <f t="shared" si="61"/>
        <v>261</v>
      </c>
      <c r="B278" s="16" t="s">
        <v>781</v>
      </c>
      <c r="C278" s="16"/>
      <c r="D278" s="33">
        <f>SUM(D163,D172,D180,D189,D199,D207,D215,D224,D233,D241,D250,D276,D252,D260,D268)</f>
        <v>409704.4415040958</v>
      </c>
      <c r="E278" s="33">
        <f t="shared" ref="E278:O278" si="64">SUM(E163,E172,E180,E189,E199,E207,E215,E224,E233,E241,E250,E276,E252,E260,E268)</f>
        <v>410678.03796088014</v>
      </c>
      <c r="F278" s="33">
        <f t="shared" si="64"/>
        <v>411651.04853762867</v>
      </c>
      <c r="G278" s="33">
        <f t="shared" si="64"/>
        <v>412458.94423434103</v>
      </c>
      <c r="H278" s="33">
        <f t="shared" si="64"/>
        <v>413298.4152105347</v>
      </c>
      <c r="I278" s="33">
        <f t="shared" si="64"/>
        <v>414133.35689288401</v>
      </c>
      <c r="J278" s="33">
        <f t="shared" si="64"/>
        <v>415038.70363706141</v>
      </c>
      <c r="K278" s="33">
        <f t="shared" si="64"/>
        <v>416058.51550120278</v>
      </c>
      <c r="L278" s="33">
        <f t="shared" si="64"/>
        <v>417037.40848530788</v>
      </c>
      <c r="M278" s="33">
        <f t="shared" si="64"/>
        <v>418025.17358937708</v>
      </c>
      <c r="N278" s="33">
        <f t="shared" si="64"/>
        <v>418945.77507932007</v>
      </c>
      <c r="O278" s="33">
        <f t="shared" si="64"/>
        <v>419793.81209080853</v>
      </c>
      <c r="P278" s="33">
        <f t="shared" ref="P278:Q278" si="65">SUM(P163,P172,P180,P189,P199,P207,P215,P224,P233,P241,P250,P276,P252,P260,P268)</f>
        <v>420776.10871025093</v>
      </c>
      <c r="Q278" s="33">
        <f t="shared" si="65"/>
        <v>415199.98011028406</v>
      </c>
    </row>
    <row r="279" spans="1:17" x14ac:dyDescent="0.3">
      <c r="A279" s="30">
        <f t="shared" si="61"/>
        <v>262</v>
      </c>
      <c r="B279" s="15"/>
      <c r="C279" s="15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</row>
    <row r="280" spans="1:17" x14ac:dyDescent="0.3">
      <c r="A280" s="30">
        <f t="shared" si="61"/>
        <v>263</v>
      </c>
      <c r="B280" s="15" t="s">
        <v>158</v>
      </c>
      <c r="C280" s="15" t="s">
        <v>274</v>
      </c>
      <c r="D280" s="18">
        <f>+'B-10 2024'!P280</f>
        <v>993.86720840321095</v>
      </c>
      <c r="E280" s="18">
        <v>1018.1600636598699</v>
      </c>
      <c r="F280" s="18">
        <v>1042.4529189165301</v>
      </c>
      <c r="G280" s="18">
        <v>1066.7457741731898</v>
      </c>
      <c r="H280" s="18">
        <v>1091.0386294298501</v>
      </c>
      <c r="I280" s="18">
        <v>1115.3314846865098</v>
      </c>
      <c r="J280" s="18">
        <v>1139.6243399431701</v>
      </c>
      <c r="K280" s="18">
        <v>1163.9171951998401</v>
      </c>
      <c r="L280" s="18">
        <v>1188.2100504564999</v>
      </c>
      <c r="M280" s="18">
        <v>1212.5029057131601</v>
      </c>
      <c r="N280" s="18">
        <v>1236.7957609698199</v>
      </c>
      <c r="O280" s="18">
        <v>1261.0886162264801</v>
      </c>
      <c r="P280" s="18">
        <v>1285.3814714831401</v>
      </c>
      <c r="Q280" s="18">
        <v>1139.6243399431748</v>
      </c>
    </row>
    <row r="281" spans="1:17" x14ac:dyDescent="0.3">
      <c r="A281" s="30">
        <f t="shared" si="61"/>
        <v>264</v>
      </c>
      <c r="B281" s="15" t="s">
        <v>159</v>
      </c>
      <c r="C281" s="15" t="s">
        <v>277</v>
      </c>
      <c r="D281" s="18">
        <f>+'B-10 2024'!P281</f>
        <v>13927.9947107265</v>
      </c>
      <c r="E281" s="18">
        <v>14171.733556236399</v>
      </c>
      <c r="F281" s="18">
        <v>14415.472401746201</v>
      </c>
      <c r="G281" s="18">
        <v>14659.2112472561</v>
      </c>
      <c r="H281" s="18">
        <v>14902.950092765899</v>
      </c>
      <c r="I281" s="18">
        <v>15146.6889382758</v>
      </c>
      <c r="J281" s="18">
        <v>15390.427783785601</v>
      </c>
      <c r="K281" s="18">
        <v>15634.1666292955</v>
      </c>
      <c r="L281" s="18">
        <v>15877.9054748054</v>
      </c>
      <c r="M281" s="18">
        <v>16121.644320315201</v>
      </c>
      <c r="N281" s="18">
        <v>16365.3831658251</v>
      </c>
      <c r="O281" s="18">
        <v>16609.122011334901</v>
      </c>
      <c r="P281" s="18">
        <v>16852.8608568448</v>
      </c>
      <c r="Q281" s="18">
        <v>15390.427783785646</v>
      </c>
    </row>
    <row r="282" spans="1:17" x14ac:dyDescent="0.3">
      <c r="A282" s="30">
        <f t="shared" si="61"/>
        <v>265</v>
      </c>
      <c r="B282" s="15" t="s">
        <v>160</v>
      </c>
      <c r="C282" s="15" t="s">
        <v>278</v>
      </c>
      <c r="D282" s="18">
        <f>+'B-10 2024'!P282</f>
        <v>1420.6277507183299</v>
      </c>
      <c r="E282" s="18">
        <v>1445.7435894452201</v>
      </c>
      <c r="F282" s="18">
        <v>1470.8594281721</v>
      </c>
      <c r="G282" s="18">
        <v>1495.97526689899</v>
      </c>
      <c r="H282" s="18">
        <v>1521.0911056258699</v>
      </c>
      <c r="I282" s="18">
        <v>1546.20694435275</v>
      </c>
      <c r="J282" s="18">
        <v>1571.32278307964</v>
      </c>
      <c r="K282" s="18">
        <v>1596.4386218065201</v>
      </c>
      <c r="L282" s="18">
        <v>1621.5544605334101</v>
      </c>
      <c r="M282" s="18">
        <v>1646.67029926029</v>
      </c>
      <c r="N282" s="18">
        <v>1671.7861379871799</v>
      </c>
      <c r="O282" s="18">
        <v>1696.9019767140599</v>
      </c>
      <c r="P282" s="18">
        <v>1722.01781544094</v>
      </c>
      <c r="Q282" s="18">
        <v>1571.3227830796386</v>
      </c>
    </row>
    <row r="283" spans="1:17" x14ac:dyDescent="0.3">
      <c r="A283" s="30">
        <f t="shared" si="61"/>
        <v>266</v>
      </c>
      <c r="B283" s="15" t="s">
        <v>161</v>
      </c>
      <c r="C283" s="15" t="s">
        <v>279</v>
      </c>
      <c r="D283" s="18">
        <f>+'B-10 2024'!P283</f>
        <v>1.38906606980127</v>
      </c>
      <c r="E283" s="18">
        <v>1.4186120764593</v>
      </c>
      <c r="F283" s="18">
        <v>1.44815808311732</v>
      </c>
      <c r="G283" s="18">
        <v>1.4777040897753499</v>
      </c>
      <c r="H283" s="18">
        <v>1.5072500964333799</v>
      </c>
      <c r="I283" s="18">
        <v>1.5367961030914001</v>
      </c>
      <c r="J283" s="18">
        <v>1.5663421097494299</v>
      </c>
      <c r="K283" s="18">
        <v>1.5958881164074601</v>
      </c>
      <c r="L283" s="18">
        <v>1.6254341230654801</v>
      </c>
      <c r="M283" s="18">
        <v>1.6549801297235098</v>
      </c>
      <c r="N283" s="18">
        <v>1.68452613638153</v>
      </c>
      <c r="O283" s="18">
        <v>1.71407214303956</v>
      </c>
      <c r="P283" s="18">
        <v>1.74361814969759</v>
      </c>
      <c r="Q283" s="18">
        <v>1.566342109749429</v>
      </c>
    </row>
    <row r="284" spans="1:17" x14ac:dyDescent="0.3">
      <c r="A284" s="30">
        <f t="shared" si="61"/>
        <v>267</v>
      </c>
      <c r="B284" s="14" t="s">
        <v>782</v>
      </c>
      <c r="C284" s="14"/>
      <c r="D284" s="32">
        <f>SUM(D280:D283)</f>
        <v>16343.878735917842</v>
      </c>
      <c r="E284" s="32">
        <f t="shared" ref="E284:O284" si="66">SUM(E280:E283)</f>
        <v>16637.055821417951</v>
      </c>
      <c r="F284" s="32">
        <f t="shared" si="66"/>
        <v>16930.232906917947</v>
      </c>
      <c r="G284" s="32">
        <f t="shared" si="66"/>
        <v>17223.409992418055</v>
      </c>
      <c r="H284" s="32">
        <f t="shared" si="66"/>
        <v>17516.587077918051</v>
      </c>
      <c r="I284" s="32">
        <f t="shared" si="66"/>
        <v>17809.764163418149</v>
      </c>
      <c r="J284" s="32">
        <f t="shared" si="66"/>
        <v>18102.94124891816</v>
      </c>
      <c r="K284" s="32">
        <f t="shared" si="66"/>
        <v>18396.118334418268</v>
      </c>
      <c r="L284" s="32">
        <f t="shared" si="66"/>
        <v>18689.295419918377</v>
      </c>
      <c r="M284" s="32">
        <f t="shared" si="66"/>
        <v>18982.472505418376</v>
      </c>
      <c r="N284" s="32">
        <f t="shared" si="66"/>
        <v>19275.649590918481</v>
      </c>
      <c r="O284" s="32">
        <f t="shared" si="66"/>
        <v>19568.826676418481</v>
      </c>
      <c r="P284" s="32">
        <f t="shared" ref="P284:Q284" si="67">SUM(P280:P283)</f>
        <v>19862.003761918575</v>
      </c>
      <c r="Q284" s="32">
        <f t="shared" si="67"/>
        <v>18102.941248918207</v>
      </c>
    </row>
    <row r="285" spans="1:17" x14ac:dyDescent="0.3">
      <c r="A285" s="30">
        <f t="shared" si="61"/>
        <v>268</v>
      </c>
      <c r="B285" s="15"/>
      <c r="C285" s="15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</row>
    <row r="286" spans="1:17" x14ac:dyDescent="0.3">
      <c r="A286" s="30">
        <f t="shared" si="61"/>
        <v>269</v>
      </c>
      <c r="B286" s="15" t="s">
        <v>162</v>
      </c>
      <c r="C286" s="15" t="s">
        <v>274</v>
      </c>
      <c r="D286" s="18">
        <f>+'B-10 2024'!P286</f>
        <v>509.968083884885</v>
      </c>
      <c r="E286" s="18">
        <v>516.70214622046001</v>
      </c>
      <c r="F286" s="18">
        <v>523.43620855603399</v>
      </c>
      <c r="G286" s="18">
        <v>530.17027089160899</v>
      </c>
      <c r="H286" s="18">
        <v>536.904333227184</v>
      </c>
      <c r="I286" s="18">
        <v>543.638395562759</v>
      </c>
      <c r="J286" s="18">
        <v>550.37245789833298</v>
      </c>
      <c r="K286" s="18">
        <v>557.10652023390799</v>
      </c>
      <c r="L286" s="18">
        <v>563.84058256948299</v>
      </c>
      <c r="M286" s="18">
        <v>570.57464490505799</v>
      </c>
      <c r="N286" s="18">
        <v>577.308707240633</v>
      </c>
      <c r="O286" s="18">
        <v>584.04276957620709</v>
      </c>
      <c r="P286" s="18">
        <v>590.77683191178198</v>
      </c>
      <c r="Q286" s="18">
        <v>550.37245789833344</v>
      </c>
    </row>
    <row r="287" spans="1:17" x14ac:dyDescent="0.3">
      <c r="A287" s="30">
        <f t="shared" si="61"/>
        <v>270</v>
      </c>
      <c r="B287" s="15" t="s">
        <v>163</v>
      </c>
      <c r="C287" s="15" t="s">
        <v>277</v>
      </c>
      <c r="D287" s="18">
        <f>+'B-10 2024'!P287</f>
        <v>19552.970885679497</v>
      </c>
      <c r="E287" s="18">
        <v>19827.1631612163</v>
      </c>
      <c r="F287" s="18">
        <v>20101.355436753103</v>
      </c>
      <c r="G287" s="18">
        <v>20375.547712289899</v>
      </c>
      <c r="H287" s="18">
        <v>20649.739987826702</v>
      </c>
      <c r="I287" s="18">
        <v>20923.932263363498</v>
      </c>
      <c r="J287" s="18">
        <v>21198.124538900302</v>
      </c>
      <c r="K287" s="18">
        <v>21472.316814437097</v>
      </c>
      <c r="L287" s="18">
        <v>21746.509089973799</v>
      </c>
      <c r="M287" s="18">
        <v>22020.701365510602</v>
      </c>
      <c r="N287" s="18">
        <v>22294.893641047398</v>
      </c>
      <c r="O287" s="18">
        <v>22569.085916584201</v>
      </c>
      <c r="P287" s="18">
        <v>22843.278192121001</v>
      </c>
      <c r="Q287" s="18">
        <v>21198.124538900265</v>
      </c>
    </row>
    <row r="288" spans="1:17" x14ac:dyDescent="0.3">
      <c r="A288" s="30">
        <f t="shared" si="61"/>
        <v>271</v>
      </c>
      <c r="B288" s="15" t="s">
        <v>164</v>
      </c>
      <c r="C288" s="15" t="s">
        <v>278</v>
      </c>
      <c r="D288" s="18">
        <f>+'B-10 2024'!P288</f>
        <v>1878.9592743680701</v>
      </c>
      <c r="E288" s="18">
        <v>1909.33112129711</v>
      </c>
      <c r="F288" s="18">
        <v>1939.70296822616</v>
      </c>
      <c r="G288" s="18">
        <v>1970.07481515521</v>
      </c>
      <c r="H288" s="18">
        <v>2000.44666208425</v>
      </c>
      <c r="I288" s="18">
        <v>2030.8185090133002</v>
      </c>
      <c r="J288" s="18">
        <v>2061.1903559423499</v>
      </c>
      <c r="K288" s="18">
        <v>2091.5622028713901</v>
      </c>
      <c r="L288" s="18">
        <v>2121.9340498004403</v>
      </c>
      <c r="M288" s="18">
        <v>2152.3058967294896</v>
      </c>
      <c r="N288" s="18">
        <v>2182.6777436585298</v>
      </c>
      <c r="O288" s="18">
        <v>2213.04959058758</v>
      </c>
      <c r="P288" s="18">
        <v>2243.4214375166302</v>
      </c>
      <c r="Q288" s="18">
        <v>2061.1903559423472</v>
      </c>
    </row>
    <row r="289" spans="1:17" x14ac:dyDescent="0.3">
      <c r="A289" s="30">
        <f t="shared" si="61"/>
        <v>272</v>
      </c>
      <c r="B289" s="15" t="s">
        <v>165</v>
      </c>
      <c r="C289" s="15" t="s">
        <v>279</v>
      </c>
      <c r="D289" s="18">
        <f>+'B-10 2024'!P289</f>
        <v>112.5590793187426</v>
      </c>
      <c r="E289" s="18">
        <v>113.733277349099</v>
      </c>
      <c r="F289" s="18">
        <v>114.90747537945551</v>
      </c>
      <c r="G289" s="18">
        <v>116.0816734098119</v>
      </c>
      <c r="H289" s="18">
        <v>117.25587144016829</v>
      </c>
      <c r="I289" s="18">
        <v>118.4300694705248</v>
      </c>
      <c r="J289" s="18">
        <v>119.60426750088119</v>
      </c>
      <c r="K289" s="18">
        <v>120.7784655312377</v>
      </c>
      <c r="L289" s="18">
        <v>121.95266356159411</v>
      </c>
      <c r="M289" s="18">
        <v>123.1268615919505</v>
      </c>
      <c r="N289" s="18">
        <v>124.30105962230701</v>
      </c>
      <c r="O289" s="18">
        <v>125.47525765266339</v>
      </c>
      <c r="P289" s="18">
        <v>126.64945568301989</v>
      </c>
      <c r="Q289" s="18">
        <v>119.60426750088124</v>
      </c>
    </row>
    <row r="290" spans="1:17" x14ac:dyDescent="0.3">
      <c r="A290" s="30">
        <f t="shared" si="61"/>
        <v>273</v>
      </c>
      <c r="B290" s="14" t="s">
        <v>783</v>
      </c>
      <c r="C290" s="14"/>
      <c r="D290" s="32">
        <f>SUM(D286:D289)</f>
        <v>22054.457323251194</v>
      </c>
      <c r="E290" s="32">
        <f t="shared" ref="E290:O290" si="68">SUM(E286:E289)</f>
        <v>22366.92970608297</v>
      </c>
      <c r="F290" s="32">
        <f t="shared" si="68"/>
        <v>22679.402088914754</v>
      </c>
      <c r="G290" s="32">
        <f t="shared" si="68"/>
        <v>22991.874471746531</v>
      </c>
      <c r="H290" s="32">
        <f t="shared" si="68"/>
        <v>23304.346854578303</v>
      </c>
      <c r="I290" s="32">
        <f t="shared" si="68"/>
        <v>23616.819237410084</v>
      </c>
      <c r="J290" s="32">
        <f t="shared" si="68"/>
        <v>23929.291620241867</v>
      </c>
      <c r="K290" s="32">
        <f t="shared" si="68"/>
        <v>24241.764003073637</v>
      </c>
      <c r="L290" s="32">
        <f t="shared" si="68"/>
        <v>24554.236385905318</v>
      </c>
      <c r="M290" s="32">
        <f t="shared" si="68"/>
        <v>24866.708768737099</v>
      </c>
      <c r="N290" s="32">
        <f t="shared" si="68"/>
        <v>25179.181151568868</v>
      </c>
      <c r="O290" s="32">
        <f t="shared" si="68"/>
        <v>25491.653534400652</v>
      </c>
      <c r="P290" s="32">
        <f t="shared" ref="P290:Q290" si="69">SUM(P286:P289)</f>
        <v>25804.125917232432</v>
      </c>
      <c r="Q290" s="32">
        <f t="shared" si="69"/>
        <v>23929.291620241831</v>
      </c>
    </row>
    <row r="291" spans="1:17" x14ac:dyDescent="0.3">
      <c r="A291" s="30">
        <f t="shared" si="61"/>
        <v>274</v>
      </c>
      <c r="B291" s="15"/>
      <c r="C291" s="15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</row>
    <row r="292" spans="1:17" x14ac:dyDescent="0.3">
      <c r="A292" s="30">
        <f t="shared" si="61"/>
        <v>275</v>
      </c>
      <c r="B292" s="15" t="s">
        <v>166</v>
      </c>
      <c r="C292" s="15" t="s">
        <v>274</v>
      </c>
      <c r="D292" s="18">
        <f>+'B-10 2024'!P292</f>
        <v>565.269684448715</v>
      </c>
      <c r="E292" s="18">
        <v>572.0014759464849</v>
      </c>
      <c r="F292" s="18">
        <v>578.73326744425594</v>
      </c>
      <c r="G292" s="18">
        <v>585.46505894202596</v>
      </c>
      <c r="H292" s="18">
        <v>592.19685043979598</v>
      </c>
      <c r="I292" s="18">
        <v>598.928641937566</v>
      </c>
      <c r="J292" s="18">
        <v>605.66043343533704</v>
      </c>
      <c r="K292" s="18">
        <v>612.39222493310706</v>
      </c>
      <c r="L292" s="18">
        <v>619.12401643087708</v>
      </c>
      <c r="M292" s="18">
        <v>625.85580792864698</v>
      </c>
      <c r="N292" s="18">
        <v>632.58759942641791</v>
      </c>
      <c r="O292" s="18">
        <v>639.31939092418793</v>
      </c>
      <c r="P292" s="18">
        <v>646.05118242195795</v>
      </c>
      <c r="Q292" s="18">
        <v>605.66043343533659</v>
      </c>
    </row>
    <row r="293" spans="1:17" x14ac:dyDescent="0.3">
      <c r="A293" s="30">
        <f t="shared" si="61"/>
        <v>276</v>
      </c>
      <c r="B293" s="15" t="s">
        <v>167</v>
      </c>
      <c r="C293" s="15" t="s">
        <v>277</v>
      </c>
      <c r="D293" s="18">
        <f>+'B-10 2024'!P293</f>
        <v>10967.0976724833</v>
      </c>
      <c r="E293" s="18">
        <v>11174.1869189391</v>
      </c>
      <c r="F293" s="18">
        <v>11381.2761653949</v>
      </c>
      <c r="G293" s="18">
        <v>11588.3654118506</v>
      </c>
      <c r="H293" s="18">
        <v>11795.4546583064</v>
      </c>
      <c r="I293" s="18">
        <v>12002.543904762199</v>
      </c>
      <c r="J293" s="18">
        <v>12209.633151218</v>
      </c>
      <c r="K293" s="18">
        <v>12416.722397673801</v>
      </c>
      <c r="L293" s="18">
        <v>12623.811644129601</v>
      </c>
      <c r="M293" s="18">
        <v>12830.900890585401</v>
      </c>
      <c r="N293" s="18">
        <v>13037.990137041201</v>
      </c>
      <c r="O293" s="18">
        <v>13245.079383496999</v>
      </c>
      <c r="P293" s="18">
        <v>13452.168629952799</v>
      </c>
      <c r="Q293" s="18">
        <v>12209.633151218024</v>
      </c>
    </row>
    <row r="294" spans="1:17" x14ac:dyDescent="0.3">
      <c r="A294" s="30">
        <f t="shared" si="61"/>
        <v>277</v>
      </c>
      <c r="B294" s="15" t="s">
        <v>168</v>
      </c>
      <c r="C294" s="15" t="s">
        <v>278</v>
      </c>
      <c r="D294" s="18">
        <f>+'B-10 2024'!P294</f>
        <v>1835.6840151207</v>
      </c>
      <c r="E294" s="18">
        <v>1865.6737742129001</v>
      </c>
      <c r="F294" s="18">
        <v>1895.6635333051099</v>
      </c>
      <c r="G294" s="18">
        <v>1925.65329239731</v>
      </c>
      <c r="H294" s="18">
        <v>1955.6430514895101</v>
      </c>
      <c r="I294" s="18">
        <v>1985.6328105817199</v>
      </c>
      <c r="J294" s="18">
        <v>2015.62256967392</v>
      </c>
      <c r="K294" s="18">
        <v>2045.6123287661298</v>
      </c>
      <c r="L294" s="18">
        <v>2075.6020878583299</v>
      </c>
      <c r="M294" s="18">
        <v>2105.59184695054</v>
      </c>
      <c r="N294" s="18">
        <v>2135.5816060427401</v>
      </c>
      <c r="O294" s="18">
        <v>2165.5713651349497</v>
      </c>
      <c r="P294" s="18">
        <v>2195.5611242271498</v>
      </c>
      <c r="Q294" s="18">
        <v>2015.6225696739241</v>
      </c>
    </row>
    <row r="295" spans="1:17" x14ac:dyDescent="0.3">
      <c r="A295" s="30">
        <f t="shared" si="61"/>
        <v>278</v>
      </c>
      <c r="B295" s="14" t="s">
        <v>784</v>
      </c>
      <c r="C295" s="14"/>
      <c r="D295" s="32">
        <f>SUM(D292:D294)</f>
        <v>13368.051372052714</v>
      </c>
      <c r="E295" s="32">
        <f t="shared" ref="E295:O295" si="70">SUM(E292:E294)</f>
        <v>13611.862169098486</v>
      </c>
      <c r="F295" s="32">
        <f t="shared" si="70"/>
        <v>13855.672966144266</v>
      </c>
      <c r="G295" s="32">
        <f t="shared" si="70"/>
        <v>14099.483763189935</v>
      </c>
      <c r="H295" s="32">
        <f t="shared" si="70"/>
        <v>14343.294560235707</v>
      </c>
      <c r="I295" s="32">
        <f t="shared" si="70"/>
        <v>14587.105357281484</v>
      </c>
      <c r="J295" s="32">
        <f t="shared" si="70"/>
        <v>14830.916154327258</v>
      </c>
      <c r="K295" s="32">
        <f t="shared" si="70"/>
        <v>15074.726951373037</v>
      </c>
      <c r="L295" s="32">
        <f t="shared" si="70"/>
        <v>15318.537748418807</v>
      </c>
      <c r="M295" s="32">
        <f t="shared" si="70"/>
        <v>15562.348545464587</v>
      </c>
      <c r="N295" s="32">
        <f t="shared" si="70"/>
        <v>15806.159342510358</v>
      </c>
      <c r="O295" s="32">
        <f t="shared" si="70"/>
        <v>16049.970139556135</v>
      </c>
      <c r="P295" s="32">
        <f t="shared" ref="P295:Q295" si="71">SUM(P292:P294)</f>
        <v>16293.780936601906</v>
      </c>
      <c r="Q295" s="32">
        <f t="shared" si="71"/>
        <v>14830.916154327284</v>
      </c>
    </row>
    <row r="296" spans="1:17" x14ac:dyDescent="0.3">
      <c r="A296" s="30">
        <f t="shared" si="61"/>
        <v>279</v>
      </c>
      <c r="B296" s="15"/>
      <c r="C296" s="15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</row>
    <row r="297" spans="1:17" x14ac:dyDescent="0.3">
      <c r="A297" s="30">
        <f t="shared" si="61"/>
        <v>280</v>
      </c>
      <c r="B297" s="15" t="s">
        <v>169</v>
      </c>
      <c r="C297" s="15" t="s">
        <v>274</v>
      </c>
      <c r="D297" s="18">
        <f>+'B-10 2024'!P297</f>
        <v>1033.0978931176701</v>
      </c>
      <c r="E297" s="18">
        <v>1050.8010284706099</v>
      </c>
      <c r="F297" s="18">
        <v>1068.50416382355</v>
      </c>
      <c r="G297" s="18">
        <v>1086.2072991764899</v>
      </c>
      <c r="H297" s="18">
        <v>1103.91043452944</v>
      </c>
      <c r="I297" s="18">
        <v>1121.61356988238</v>
      </c>
      <c r="J297" s="18">
        <v>1139.3167052353199</v>
      </c>
      <c r="K297" s="18">
        <v>1157.01984058826</v>
      </c>
      <c r="L297" s="18">
        <v>1174.7229759412101</v>
      </c>
      <c r="M297" s="18">
        <v>1192.4261112941499</v>
      </c>
      <c r="N297" s="18">
        <v>1210.12924664709</v>
      </c>
      <c r="O297" s="18">
        <v>1227.8323820000301</v>
      </c>
      <c r="P297" s="18">
        <v>1245.5355173529701</v>
      </c>
      <c r="Q297" s="18">
        <v>1139.3167052353206</v>
      </c>
    </row>
    <row r="298" spans="1:17" x14ac:dyDescent="0.3">
      <c r="A298" s="30">
        <f t="shared" si="61"/>
        <v>281</v>
      </c>
      <c r="B298" s="15" t="s">
        <v>170</v>
      </c>
      <c r="C298" s="15" t="s">
        <v>277</v>
      </c>
      <c r="D298" s="18">
        <f>+'B-10 2024'!P298</f>
        <v>13126.453222357901</v>
      </c>
      <c r="E298" s="18">
        <v>13340.140835359</v>
      </c>
      <c r="F298" s="18">
        <v>13553.8284483601</v>
      </c>
      <c r="G298" s="18">
        <v>13767.516061361101</v>
      </c>
      <c r="H298" s="18">
        <v>13981.203674362199</v>
      </c>
      <c r="I298" s="18">
        <v>14194.8912873633</v>
      </c>
      <c r="J298" s="18">
        <v>14408.5789003644</v>
      </c>
      <c r="K298" s="18">
        <v>14622.266513365399</v>
      </c>
      <c r="L298" s="18">
        <v>14835.9541263665</v>
      </c>
      <c r="M298" s="18">
        <v>15049.6417393676</v>
      </c>
      <c r="N298" s="18">
        <v>15263.329352368601</v>
      </c>
      <c r="O298" s="18">
        <v>15477.016965369699</v>
      </c>
      <c r="P298" s="18">
        <v>15690.7045783708</v>
      </c>
      <c r="Q298" s="18">
        <v>14408.578900364353</v>
      </c>
    </row>
    <row r="299" spans="1:17" x14ac:dyDescent="0.3">
      <c r="A299" s="30">
        <f t="shared" si="61"/>
        <v>282</v>
      </c>
      <c r="B299" s="15" t="s">
        <v>171</v>
      </c>
      <c r="C299" s="15" t="s">
        <v>278</v>
      </c>
      <c r="D299" s="18">
        <f>+'B-10 2024'!P299</f>
        <v>2184.3428507234598</v>
      </c>
      <c r="E299" s="18">
        <v>2229.2693880012903</v>
      </c>
      <c r="F299" s="18">
        <v>2274.1959252791198</v>
      </c>
      <c r="G299" s="18">
        <v>2319.1224625569498</v>
      </c>
      <c r="H299" s="18">
        <v>2364.0489998347803</v>
      </c>
      <c r="I299" s="18">
        <v>2408.9755371126098</v>
      </c>
      <c r="J299" s="18">
        <v>2453.9020743904503</v>
      </c>
      <c r="K299" s="18">
        <v>2498.8286116682798</v>
      </c>
      <c r="L299" s="18">
        <v>2543.7551489461102</v>
      </c>
      <c r="M299" s="18">
        <v>2588.6816862239398</v>
      </c>
      <c r="N299" s="18">
        <v>2633.6082235017698</v>
      </c>
      <c r="O299" s="18">
        <v>2678.5347607796098</v>
      </c>
      <c r="P299" s="18">
        <v>2723.4612980574402</v>
      </c>
      <c r="Q299" s="18">
        <v>2453.9020743904471</v>
      </c>
    </row>
    <row r="300" spans="1:17" x14ac:dyDescent="0.3">
      <c r="A300" s="30">
        <f t="shared" si="61"/>
        <v>283</v>
      </c>
      <c r="B300" s="15" t="s">
        <v>172</v>
      </c>
      <c r="C300" s="15" t="s">
        <v>279</v>
      </c>
      <c r="D300" s="18">
        <f>+'B-10 2024'!P300</f>
        <v>5.5018399999999898</v>
      </c>
      <c r="E300" s="18">
        <v>5.68566666666666</v>
      </c>
      <c r="F300" s="18">
        <v>5.8694933333333301</v>
      </c>
      <c r="G300" s="18">
        <v>6.0533199999999896</v>
      </c>
      <c r="H300" s="18">
        <v>6.2371466666666597</v>
      </c>
      <c r="I300" s="18">
        <v>6.4209733333333299</v>
      </c>
      <c r="J300" s="18">
        <v>6.6047999999999902</v>
      </c>
      <c r="K300" s="18">
        <v>6.7886266666666595</v>
      </c>
      <c r="L300" s="18">
        <v>6.9724533333333305</v>
      </c>
      <c r="M300" s="18">
        <v>7.15627999999999</v>
      </c>
      <c r="N300" s="18">
        <v>7.3401066666666601</v>
      </c>
      <c r="O300" s="18">
        <v>7.5239333333333294</v>
      </c>
      <c r="P300" s="18">
        <v>7.7077599999999906</v>
      </c>
      <c r="Q300" s="18">
        <v>6.6047999999999938</v>
      </c>
    </row>
    <row r="301" spans="1:17" x14ac:dyDescent="0.3">
      <c r="A301" s="30">
        <f t="shared" si="61"/>
        <v>284</v>
      </c>
      <c r="B301" s="14" t="s">
        <v>785</v>
      </c>
      <c r="C301" s="14"/>
      <c r="D301" s="32">
        <f>SUM(D297:D300)</f>
        <v>16349.395806199032</v>
      </c>
      <c r="E301" s="32">
        <f t="shared" ref="E301:O301" si="72">SUM(E297:E300)</f>
        <v>16625.896918497569</v>
      </c>
      <c r="F301" s="32">
        <f t="shared" si="72"/>
        <v>16902.398030796103</v>
      </c>
      <c r="G301" s="32">
        <f t="shared" si="72"/>
        <v>17178.899143094539</v>
      </c>
      <c r="H301" s="32">
        <f t="shared" si="72"/>
        <v>17455.400255393084</v>
      </c>
      <c r="I301" s="32">
        <f t="shared" si="72"/>
        <v>17731.901367691622</v>
      </c>
      <c r="J301" s="32">
        <f t="shared" si="72"/>
        <v>18008.402479990171</v>
      </c>
      <c r="K301" s="32">
        <f t="shared" si="72"/>
        <v>18284.903592288607</v>
      </c>
      <c r="L301" s="32">
        <f t="shared" si="72"/>
        <v>18561.404704587152</v>
      </c>
      <c r="M301" s="32">
        <f t="shared" si="72"/>
        <v>18837.90581688569</v>
      </c>
      <c r="N301" s="32">
        <f t="shared" si="72"/>
        <v>19114.40692918413</v>
      </c>
      <c r="O301" s="32">
        <f t="shared" si="72"/>
        <v>19390.908041482675</v>
      </c>
      <c r="P301" s="32">
        <f t="shared" ref="P301:Q301" si="73">SUM(P297:P300)</f>
        <v>19667.409153781209</v>
      </c>
      <c r="Q301" s="32">
        <f t="shared" si="73"/>
        <v>18008.40247999012</v>
      </c>
    </row>
    <row r="302" spans="1:17" x14ac:dyDescent="0.3">
      <c r="A302" s="30">
        <f t="shared" si="61"/>
        <v>285</v>
      </c>
      <c r="B302" s="15"/>
      <c r="C302" s="15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</row>
    <row r="303" spans="1:17" x14ac:dyDescent="0.3">
      <c r="A303" s="30">
        <f t="shared" si="61"/>
        <v>286</v>
      </c>
      <c r="B303" s="15" t="s">
        <v>173</v>
      </c>
      <c r="C303" s="15" t="s">
        <v>274</v>
      </c>
      <c r="D303" s="18">
        <f>+'B-10 2024'!P303</f>
        <v>430.33356993738397</v>
      </c>
      <c r="E303" s="18">
        <v>437.726644499879</v>
      </c>
      <c r="F303" s="18">
        <v>445.11971906237397</v>
      </c>
      <c r="G303" s="18">
        <v>452.512793624869</v>
      </c>
      <c r="H303" s="18">
        <v>459.90586818736404</v>
      </c>
      <c r="I303" s="18">
        <v>467.29894274985901</v>
      </c>
      <c r="J303" s="18">
        <v>474.69201731235398</v>
      </c>
      <c r="K303" s="18">
        <v>482.08509187484901</v>
      </c>
      <c r="L303" s="18">
        <v>489.47816643734399</v>
      </c>
      <c r="M303" s="18">
        <v>496.87124099983896</v>
      </c>
      <c r="N303" s="18">
        <v>504.26431556233405</v>
      </c>
      <c r="O303" s="18">
        <v>511.65739012482902</v>
      </c>
      <c r="P303" s="18">
        <v>519.05046468732405</v>
      </c>
      <c r="Q303" s="18">
        <v>474.69201731235404</v>
      </c>
    </row>
    <row r="304" spans="1:17" x14ac:dyDescent="0.3">
      <c r="A304" s="30">
        <f t="shared" si="61"/>
        <v>287</v>
      </c>
      <c r="B304" s="15" t="s">
        <v>174</v>
      </c>
      <c r="C304" s="15" t="s">
        <v>277</v>
      </c>
      <c r="D304" s="18">
        <f>+'B-10 2024'!P304</f>
        <v>7700.4932444312599</v>
      </c>
      <c r="E304" s="18">
        <v>7828.2411541130596</v>
      </c>
      <c r="F304" s="18">
        <v>7955.9890637948502</v>
      </c>
      <c r="G304" s="18">
        <v>8083.7369734766398</v>
      </c>
      <c r="H304" s="18">
        <v>8211.4848831584404</v>
      </c>
      <c r="I304" s="18">
        <v>8339.2327928402392</v>
      </c>
      <c r="J304" s="18">
        <v>8466.9807025220307</v>
      </c>
      <c r="K304" s="18">
        <v>8594.7286122038204</v>
      </c>
      <c r="L304" s="18">
        <v>8722.476521885621</v>
      </c>
      <c r="M304" s="18">
        <v>8850.2244315674197</v>
      </c>
      <c r="N304" s="18">
        <v>8977.9723412492112</v>
      </c>
      <c r="O304" s="18">
        <v>9105.72025093101</v>
      </c>
      <c r="P304" s="18">
        <v>9233.4681606127997</v>
      </c>
      <c r="Q304" s="18">
        <v>8466.9807025220325</v>
      </c>
    </row>
    <row r="305" spans="1:17" x14ac:dyDescent="0.3">
      <c r="A305" s="30">
        <f t="shared" si="61"/>
        <v>288</v>
      </c>
      <c r="B305" s="15" t="s">
        <v>175</v>
      </c>
      <c r="C305" s="15" t="s">
        <v>278</v>
      </c>
      <c r="D305" s="18">
        <f>+'B-10 2024'!P305</f>
        <v>1820.7422798805501</v>
      </c>
      <c r="E305" s="18">
        <v>1853.5675988318799</v>
      </c>
      <c r="F305" s="18">
        <v>1886.3929177832101</v>
      </c>
      <c r="G305" s="18">
        <v>1919.2182367345299</v>
      </c>
      <c r="H305" s="18">
        <v>1952.0435556858602</v>
      </c>
      <c r="I305" s="18">
        <v>1984.8688746371899</v>
      </c>
      <c r="J305" s="18">
        <v>2017.69419358852</v>
      </c>
      <c r="K305" s="18">
        <v>2050.51951253985</v>
      </c>
      <c r="L305" s="18">
        <v>2083.3448314911798</v>
      </c>
      <c r="M305" s="18">
        <v>2116.1701504425</v>
      </c>
      <c r="N305" s="18">
        <v>2148.9954693938298</v>
      </c>
      <c r="O305" s="18">
        <v>2181.8207883451601</v>
      </c>
      <c r="P305" s="18">
        <v>2214.6461072964903</v>
      </c>
      <c r="Q305" s="18">
        <v>2017.6941935885193</v>
      </c>
    </row>
    <row r="306" spans="1:17" x14ac:dyDescent="0.3">
      <c r="A306" s="30">
        <f t="shared" si="61"/>
        <v>289</v>
      </c>
      <c r="B306" s="14" t="s">
        <v>786</v>
      </c>
      <c r="C306" s="14"/>
      <c r="D306" s="32">
        <f>SUM(D303:D305)</f>
        <v>9951.5690942491929</v>
      </c>
      <c r="E306" s="32">
        <f t="shared" ref="E306:O306" si="74">SUM(E303:E305)</f>
        <v>10119.535397444819</v>
      </c>
      <c r="F306" s="32">
        <f t="shared" si="74"/>
        <v>10287.501700640434</v>
      </c>
      <c r="G306" s="32">
        <f t="shared" si="74"/>
        <v>10455.468003836038</v>
      </c>
      <c r="H306" s="32">
        <f t="shared" si="74"/>
        <v>10623.434307031665</v>
      </c>
      <c r="I306" s="32">
        <f t="shared" si="74"/>
        <v>10791.400610227289</v>
      </c>
      <c r="J306" s="32">
        <f t="shared" si="74"/>
        <v>10959.366913422906</v>
      </c>
      <c r="K306" s="32">
        <f t="shared" si="74"/>
        <v>11127.333216618519</v>
      </c>
      <c r="L306" s="32">
        <f t="shared" si="74"/>
        <v>11295.299519814145</v>
      </c>
      <c r="M306" s="32">
        <f t="shared" si="74"/>
        <v>11463.265823009759</v>
      </c>
      <c r="N306" s="32">
        <f t="shared" si="74"/>
        <v>11631.232126205374</v>
      </c>
      <c r="O306" s="32">
        <f t="shared" si="74"/>
        <v>11799.198429400998</v>
      </c>
      <c r="P306" s="32">
        <f t="shared" ref="P306:Q306" si="75">SUM(P303:P305)</f>
        <v>11967.164732596613</v>
      </c>
      <c r="Q306" s="32">
        <f t="shared" si="75"/>
        <v>10959.366913422906</v>
      </c>
    </row>
    <row r="307" spans="1:17" x14ac:dyDescent="0.3">
      <c r="A307" s="30">
        <f t="shared" si="61"/>
        <v>290</v>
      </c>
      <c r="B307" s="15"/>
      <c r="C307" s="15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</row>
    <row r="308" spans="1:17" x14ac:dyDescent="0.3">
      <c r="A308" s="30">
        <f t="shared" si="61"/>
        <v>291</v>
      </c>
      <c r="B308" s="15" t="s">
        <v>176</v>
      </c>
      <c r="C308" s="15" t="s">
        <v>274</v>
      </c>
      <c r="D308" s="18">
        <f>+'B-10 2024'!P308</f>
        <v>689.48743199999899</v>
      </c>
      <c r="E308" s="18">
        <v>714.20857499999897</v>
      </c>
      <c r="F308" s="18">
        <v>738.92971799999896</v>
      </c>
      <c r="G308" s="18">
        <v>763.65086099999894</v>
      </c>
      <c r="H308" s="18">
        <v>788.37200399999904</v>
      </c>
      <c r="I308" s="18">
        <v>813.09314699999891</v>
      </c>
      <c r="J308" s="18">
        <v>837.814289999999</v>
      </c>
      <c r="K308" s="18">
        <v>862.53543299999899</v>
      </c>
      <c r="L308" s="18">
        <v>887.25657599999897</v>
      </c>
      <c r="M308" s="18">
        <v>911.97771899999896</v>
      </c>
      <c r="N308" s="18">
        <v>936.69886199999905</v>
      </c>
      <c r="O308" s="18">
        <v>961.42000499999892</v>
      </c>
      <c r="P308" s="18">
        <v>986.14114799999902</v>
      </c>
      <c r="Q308" s="18">
        <v>837.81428999999889</v>
      </c>
    </row>
    <row r="309" spans="1:17" x14ac:dyDescent="0.3">
      <c r="A309" s="30">
        <f t="shared" si="61"/>
        <v>292</v>
      </c>
      <c r="B309" s="15" t="s">
        <v>177</v>
      </c>
      <c r="C309" s="15" t="s">
        <v>277</v>
      </c>
      <c r="D309" s="18">
        <f>+'B-10 2024'!P309</f>
        <v>5665.1481919999997</v>
      </c>
      <c r="E309" s="18">
        <v>5868.2701999999999</v>
      </c>
      <c r="F309" s="18">
        <v>6071.3922079999993</v>
      </c>
      <c r="G309" s="18">
        <v>6274.5142159999996</v>
      </c>
      <c r="H309" s="18">
        <v>6477.6362240000008</v>
      </c>
      <c r="I309" s="18">
        <v>6680.7582320000001</v>
      </c>
      <c r="J309" s="18">
        <v>6883.8802400000004</v>
      </c>
      <c r="K309" s="18">
        <v>7087.0022479999998</v>
      </c>
      <c r="L309" s="18">
        <v>7290.1242560000001</v>
      </c>
      <c r="M309" s="18">
        <v>7493.2462640000003</v>
      </c>
      <c r="N309" s="18">
        <v>7696.3682719999997</v>
      </c>
      <c r="O309" s="18">
        <v>7899.49028</v>
      </c>
      <c r="P309" s="18">
        <v>8102.6122879999994</v>
      </c>
      <c r="Q309" s="18">
        <v>6883.8802400000004</v>
      </c>
    </row>
    <row r="310" spans="1:17" x14ac:dyDescent="0.3">
      <c r="A310" s="30">
        <f t="shared" si="61"/>
        <v>293</v>
      </c>
      <c r="B310" s="15" t="s">
        <v>178</v>
      </c>
      <c r="C310" s="15" t="s">
        <v>278</v>
      </c>
      <c r="D310" s="18">
        <f>+'B-10 2024'!P310</f>
        <v>1120.6084013436512</v>
      </c>
      <c r="E310" s="18">
        <v>1164.9328305539759</v>
      </c>
      <c r="F310" s="18">
        <v>1209.2572597643004</v>
      </c>
      <c r="G310" s="18">
        <v>1253.581688974625</v>
      </c>
      <c r="H310" s="18">
        <v>1287.581118184949</v>
      </c>
      <c r="I310" s="18">
        <v>1331.905547395274</v>
      </c>
      <c r="J310" s="18">
        <v>1376.2299766055987</v>
      </c>
      <c r="K310" s="18">
        <v>1420.554405815923</v>
      </c>
      <c r="L310" s="18">
        <v>1464.878835026248</v>
      </c>
      <c r="M310" s="18">
        <v>1509.203264236573</v>
      </c>
      <c r="N310" s="18">
        <v>1553.527693446897</v>
      </c>
      <c r="O310" s="18">
        <v>1597.852122657222</v>
      </c>
      <c r="P310" s="18">
        <v>1642.176551867547</v>
      </c>
      <c r="Q310" s="18">
        <v>1379.4068996825217</v>
      </c>
    </row>
    <row r="311" spans="1:17" x14ac:dyDescent="0.3">
      <c r="A311" s="30">
        <f t="shared" si="61"/>
        <v>294</v>
      </c>
      <c r="B311" s="14" t="s">
        <v>787</v>
      </c>
      <c r="C311" s="14"/>
      <c r="D311" s="32">
        <f>SUM(D308:D310)</f>
        <v>7475.2440253436498</v>
      </c>
      <c r="E311" s="32">
        <f t="shared" ref="E311:O311" si="76">SUM(E308:E310)</f>
        <v>7747.4116055539744</v>
      </c>
      <c r="F311" s="32">
        <f t="shared" si="76"/>
        <v>8019.5791857642989</v>
      </c>
      <c r="G311" s="32">
        <f t="shared" si="76"/>
        <v>8291.7467659746235</v>
      </c>
      <c r="H311" s="32">
        <f t="shared" si="76"/>
        <v>8553.5893461849482</v>
      </c>
      <c r="I311" s="32">
        <f t="shared" si="76"/>
        <v>8825.7569263952719</v>
      </c>
      <c r="J311" s="32">
        <f t="shared" si="76"/>
        <v>9097.9245066055992</v>
      </c>
      <c r="K311" s="32">
        <f t="shared" si="76"/>
        <v>9370.0920868159228</v>
      </c>
      <c r="L311" s="32">
        <f t="shared" si="76"/>
        <v>9642.2596670262465</v>
      </c>
      <c r="M311" s="32">
        <f t="shared" si="76"/>
        <v>9914.4272472365737</v>
      </c>
      <c r="N311" s="32">
        <f t="shared" si="76"/>
        <v>10186.594827446896</v>
      </c>
      <c r="O311" s="32">
        <f t="shared" si="76"/>
        <v>10458.762407657221</v>
      </c>
      <c r="P311" s="32">
        <f t="shared" ref="P311:Q311" si="77">SUM(P308:P310)</f>
        <v>10730.929987867547</v>
      </c>
      <c r="Q311" s="32">
        <f t="shared" si="77"/>
        <v>9101.1014296825197</v>
      </c>
    </row>
    <row r="312" spans="1:17" x14ac:dyDescent="0.3">
      <c r="A312" s="30">
        <f t="shared" si="61"/>
        <v>295</v>
      </c>
      <c r="B312" s="15"/>
      <c r="C312" s="15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</row>
    <row r="313" spans="1:17" x14ac:dyDescent="0.3">
      <c r="A313" s="30">
        <f t="shared" si="61"/>
        <v>296</v>
      </c>
      <c r="B313" s="15" t="s">
        <v>179</v>
      </c>
      <c r="C313" s="15" t="s">
        <v>274</v>
      </c>
      <c r="D313" s="18">
        <f>+'B-10 2024'!P313</f>
        <v>961.78387399999997</v>
      </c>
      <c r="E313" s="18">
        <v>981.01986875</v>
      </c>
      <c r="F313" s="18">
        <v>1000.2558635</v>
      </c>
      <c r="G313" s="18">
        <v>1019.4918582500001</v>
      </c>
      <c r="H313" s="18">
        <v>1038.7278530000001</v>
      </c>
      <c r="I313" s="18">
        <v>1057.96384775</v>
      </c>
      <c r="J313" s="18">
        <v>1077.1998424999999</v>
      </c>
      <c r="K313" s="18">
        <v>1096.4358372500001</v>
      </c>
      <c r="L313" s="18">
        <v>1115.671832</v>
      </c>
      <c r="M313" s="18">
        <v>1134.9078267499999</v>
      </c>
      <c r="N313" s="18">
        <v>1154.1438215000001</v>
      </c>
      <c r="O313" s="18">
        <v>1173.37981625</v>
      </c>
      <c r="P313" s="18">
        <v>1192.6158109999999</v>
      </c>
      <c r="Q313" s="18">
        <v>1077.1998424999999</v>
      </c>
    </row>
    <row r="314" spans="1:17" x14ac:dyDescent="0.3">
      <c r="A314" s="30">
        <f t="shared" si="61"/>
        <v>297</v>
      </c>
      <c r="B314" s="15" t="s">
        <v>180</v>
      </c>
      <c r="C314" s="15" t="s">
        <v>277</v>
      </c>
      <c r="D314" s="18">
        <f>+'B-10 2024'!P314</f>
        <v>8381.8601080000008</v>
      </c>
      <c r="E314" s="18">
        <v>8614.206362500001</v>
      </c>
      <c r="F314" s="18">
        <v>8846.5526170000012</v>
      </c>
      <c r="G314" s="18">
        <v>9078.8988714999996</v>
      </c>
      <c r="H314" s="18">
        <v>9311.2451259999998</v>
      </c>
      <c r="I314" s="18">
        <v>9543.5913805</v>
      </c>
      <c r="J314" s="18">
        <v>9775.9376350000002</v>
      </c>
      <c r="K314" s="18">
        <v>10008.2838895</v>
      </c>
      <c r="L314" s="18">
        <v>10240.630143999999</v>
      </c>
      <c r="M314" s="18">
        <v>10472.976398499999</v>
      </c>
      <c r="N314" s="18">
        <v>10705.322653000001</v>
      </c>
      <c r="O314" s="18">
        <v>10937.668907500001</v>
      </c>
      <c r="P314" s="18">
        <v>11170.015162</v>
      </c>
      <c r="Q314" s="18">
        <v>9775.9376350000002</v>
      </c>
    </row>
    <row r="315" spans="1:17" x14ac:dyDescent="0.3">
      <c r="A315" s="30">
        <f t="shared" si="61"/>
        <v>298</v>
      </c>
      <c r="B315" s="15" t="s">
        <v>181</v>
      </c>
      <c r="C315" s="15" t="s">
        <v>278</v>
      </c>
      <c r="D315" s="18">
        <f>+'B-10 2024'!P315</f>
        <v>1004.7158939999899</v>
      </c>
      <c r="E315" s="18">
        <v>1024.8390562499901</v>
      </c>
      <c r="F315" s="18">
        <v>1044.9622184999901</v>
      </c>
      <c r="G315" s="18">
        <v>1065.08538074999</v>
      </c>
      <c r="H315" s="18">
        <v>1085.20854299999</v>
      </c>
      <c r="I315" s="18">
        <v>1105.3317052499901</v>
      </c>
      <c r="J315" s="18">
        <v>1125.4548674999899</v>
      </c>
      <c r="K315" s="18">
        <v>1145.57802974999</v>
      </c>
      <c r="L315" s="18">
        <v>1165.70119199999</v>
      </c>
      <c r="M315" s="18">
        <v>1185.8243542499902</v>
      </c>
      <c r="N315" s="18">
        <v>1205.9475164999899</v>
      </c>
      <c r="O315" s="18">
        <v>1226.0706787499898</v>
      </c>
      <c r="P315" s="18">
        <v>1246.19384099999</v>
      </c>
      <c r="Q315" s="18">
        <v>1125.4548674999899</v>
      </c>
    </row>
    <row r="316" spans="1:17" x14ac:dyDescent="0.3">
      <c r="A316" s="30">
        <f t="shared" si="61"/>
        <v>299</v>
      </c>
      <c r="B316" s="14" t="s">
        <v>788</v>
      </c>
      <c r="C316" s="14"/>
      <c r="D316" s="32">
        <f>SUM(D313:D315)</f>
        <v>10348.359875999991</v>
      </c>
      <c r="E316" s="32">
        <f t="shared" ref="E316:O316" si="78">SUM(E313:E315)</f>
        <v>10620.065287499991</v>
      </c>
      <c r="F316" s="32">
        <f t="shared" si="78"/>
        <v>10891.770698999992</v>
      </c>
      <c r="G316" s="32">
        <f t="shared" si="78"/>
        <v>11163.476110499989</v>
      </c>
      <c r="H316" s="32">
        <f t="shared" si="78"/>
        <v>11435.18152199999</v>
      </c>
      <c r="I316" s="32">
        <f t="shared" si="78"/>
        <v>11706.886933499989</v>
      </c>
      <c r="J316" s="32">
        <f t="shared" si="78"/>
        <v>11978.59234499999</v>
      </c>
      <c r="K316" s="32">
        <f t="shared" si="78"/>
        <v>12250.297756499991</v>
      </c>
      <c r="L316" s="32">
        <f t="shared" si="78"/>
        <v>12522.003167999988</v>
      </c>
      <c r="M316" s="32">
        <f t="shared" si="78"/>
        <v>12793.708579499989</v>
      </c>
      <c r="N316" s="32">
        <f t="shared" si="78"/>
        <v>13065.41399099999</v>
      </c>
      <c r="O316" s="32">
        <f t="shared" si="78"/>
        <v>13337.119402499991</v>
      </c>
      <c r="P316" s="32">
        <f t="shared" ref="P316:Q316" si="79">SUM(P313:P315)</f>
        <v>13608.824813999989</v>
      </c>
      <c r="Q316" s="32">
        <f t="shared" si="79"/>
        <v>11978.59234499999</v>
      </c>
    </row>
    <row r="317" spans="1:17" x14ac:dyDescent="0.3">
      <c r="A317" s="30">
        <f t="shared" si="61"/>
        <v>300</v>
      </c>
      <c r="B317" s="15"/>
      <c r="C317" s="15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</row>
    <row r="318" spans="1:17" x14ac:dyDescent="0.3">
      <c r="A318" s="30">
        <f t="shared" si="61"/>
        <v>301</v>
      </c>
      <c r="B318" s="15" t="s">
        <v>182</v>
      </c>
      <c r="C318" s="15" t="s">
        <v>283</v>
      </c>
      <c r="D318" s="18">
        <f>+'B-10 2024'!P318</f>
        <v>0</v>
      </c>
      <c r="E318" s="18">
        <v>0</v>
      </c>
      <c r="F318" s="18">
        <v>0</v>
      </c>
      <c r="G318" s="18">
        <v>0</v>
      </c>
      <c r="H318" s="18">
        <v>0</v>
      </c>
      <c r="I318" s="18">
        <v>0</v>
      </c>
      <c r="J318" s="18">
        <v>0</v>
      </c>
      <c r="K318" s="18">
        <v>0</v>
      </c>
      <c r="L318" s="18">
        <v>0</v>
      </c>
      <c r="M318" s="18">
        <v>0</v>
      </c>
      <c r="N318" s="18">
        <v>0</v>
      </c>
      <c r="O318" s="18">
        <v>0</v>
      </c>
      <c r="P318" s="18">
        <v>0</v>
      </c>
      <c r="Q318" s="18">
        <v>0</v>
      </c>
    </row>
    <row r="319" spans="1:17" x14ac:dyDescent="0.3">
      <c r="A319" s="30">
        <f t="shared" si="61"/>
        <v>302</v>
      </c>
      <c r="B319" s="15" t="s">
        <v>183</v>
      </c>
      <c r="C319" s="15" t="s">
        <v>274</v>
      </c>
      <c r="D319" s="18">
        <f>+'B-10 2024'!P319</f>
        <v>1455.1104399999999</v>
      </c>
      <c r="E319" s="18">
        <v>1482.980875</v>
      </c>
      <c r="F319" s="18">
        <v>1510.85131</v>
      </c>
      <c r="G319" s="18">
        <v>1538.7217450000001</v>
      </c>
      <c r="H319" s="18">
        <v>1566.5921799999999</v>
      </c>
      <c r="I319" s="18">
        <v>1594.4626149999999</v>
      </c>
      <c r="J319" s="18">
        <v>1622.33305</v>
      </c>
      <c r="K319" s="18">
        <v>1650.203485</v>
      </c>
      <c r="L319" s="18">
        <v>1678.0739199999998</v>
      </c>
      <c r="M319" s="18">
        <v>1705.9443550000001</v>
      </c>
      <c r="N319" s="18">
        <v>1733.8147900000001</v>
      </c>
      <c r="O319" s="18">
        <v>1761.6852250000002</v>
      </c>
      <c r="P319" s="18">
        <v>1789.55566</v>
      </c>
      <c r="Q319" s="18">
        <v>1622.33305</v>
      </c>
    </row>
    <row r="320" spans="1:17" x14ac:dyDescent="0.3">
      <c r="A320" s="30">
        <f t="shared" si="61"/>
        <v>303</v>
      </c>
      <c r="B320" s="15" t="s">
        <v>184</v>
      </c>
      <c r="C320" s="15" t="s">
        <v>277</v>
      </c>
      <c r="D320" s="18">
        <f>+'B-10 2024'!P320</f>
        <v>10233.018841999999</v>
      </c>
      <c r="E320" s="18">
        <v>10467.610043749999</v>
      </c>
      <c r="F320" s="18">
        <v>10702.2012455</v>
      </c>
      <c r="G320" s="18">
        <v>10936.79244725</v>
      </c>
      <c r="H320" s="18">
        <v>11171.383648999999</v>
      </c>
      <c r="I320" s="18">
        <v>11405.974850749999</v>
      </c>
      <c r="J320" s="18">
        <v>11640.5660525</v>
      </c>
      <c r="K320" s="18">
        <v>11875.15725425</v>
      </c>
      <c r="L320" s="18">
        <v>12109.748455999999</v>
      </c>
      <c r="M320" s="18">
        <v>12344.339657749999</v>
      </c>
      <c r="N320" s="18">
        <v>12578.9308594999</v>
      </c>
      <c r="O320" s="18">
        <v>12813.5220612499</v>
      </c>
      <c r="P320" s="18">
        <v>13048.113262999899</v>
      </c>
      <c r="Q320" s="18">
        <v>11640.566052499975</v>
      </c>
    </row>
    <row r="321" spans="1:17" x14ac:dyDescent="0.3">
      <c r="A321" s="30">
        <f t="shared" si="61"/>
        <v>304</v>
      </c>
      <c r="B321" s="15" t="s">
        <v>185</v>
      </c>
      <c r="C321" s="15" t="s">
        <v>278</v>
      </c>
      <c r="D321" s="18">
        <f>+'B-10 2024'!P321</f>
        <v>1275.8076120000001</v>
      </c>
      <c r="E321" s="18">
        <v>1300.2437625</v>
      </c>
      <c r="F321" s="18">
        <v>1324.6799129999999</v>
      </c>
      <c r="G321" s="18">
        <v>1349.1160634999999</v>
      </c>
      <c r="H321" s="18">
        <v>1373.5522139999998</v>
      </c>
      <c r="I321" s="18">
        <v>1397.98836449999</v>
      </c>
      <c r="J321" s="18">
        <v>1422.4245149999899</v>
      </c>
      <c r="K321" s="18">
        <v>1446.8606654999901</v>
      </c>
      <c r="L321" s="18">
        <v>1471.29681599999</v>
      </c>
      <c r="M321" s="18">
        <v>1495.7329664999902</v>
      </c>
      <c r="N321" s="18">
        <v>1520.1691169999901</v>
      </c>
      <c r="O321" s="18">
        <v>1544.6052674999901</v>
      </c>
      <c r="P321" s="18">
        <v>1569.04141799999</v>
      </c>
      <c r="Q321" s="18">
        <v>1422.4245149999938</v>
      </c>
    </row>
    <row r="322" spans="1:17" x14ac:dyDescent="0.3">
      <c r="A322" s="30">
        <f t="shared" si="61"/>
        <v>305</v>
      </c>
      <c r="B322" s="14" t="s">
        <v>789</v>
      </c>
      <c r="C322" s="14"/>
      <c r="D322" s="32">
        <f>SUM(D318:D321)</f>
        <v>12963.936894</v>
      </c>
      <c r="E322" s="32">
        <f t="shared" ref="E322:O322" si="80">SUM(E318:E321)</f>
        <v>13250.834681249999</v>
      </c>
      <c r="F322" s="32">
        <f t="shared" si="80"/>
        <v>13537.7324685</v>
      </c>
      <c r="G322" s="32">
        <f t="shared" si="80"/>
        <v>13824.63025575</v>
      </c>
      <c r="H322" s="32">
        <f t="shared" si="80"/>
        <v>14111.528042999998</v>
      </c>
      <c r="I322" s="32">
        <f t="shared" si="80"/>
        <v>14398.425830249989</v>
      </c>
      <c r="J322" s="32">
        <f t="shared" si="80"/>
        <v>14685.323617499989</v>
      </c>
      <c r="K322" s="32">
        <f t="shared" si="80"/>
        <v>14972.221404749989</v>
      </c>
      <c r="L322" s="32">
        <f t="shared" si="80"/>
        <v>15259.119191999991</v>
      </c>
      <c r="M322" s="32">
        <f t="shared" si="80"/>
        <v>15546.016979249989</v>
      </c>
      <c r="N322" s="32">
        <f t="shared" si="80"/>
        <v>15832.914766499891</v>
      </c>
      <c r="O322" s="32">
        <f t="shared" si="80"/>
        <v>16119.812553749891</v>
      </c>
      <c r="P322" s="32">
        <f t="shared" ref="P322:Q322" si="81">SUM(P318:P321)</f>
        <v>16406.710340999889</v>
      </c>
      <c r="Q322" s="32">
        <f t="shared" si="81"/>
        <v>14685.323617499967</v>
      </c>
    </row>
    <row r="323" spans="1:17" x14ac:dyDescent="0.3">
      <c r="A323" s="30">
        <f t="shared" si="61"/>
        <v>306</v>
      </c>
      <c r="B323" s="15"/>
      <c r="C323" s="15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</row>
    <row r="324" spans="1:17" x14ac:dyDescent="0.3">
      <c r="A324" s="30">
        <f t="shared" si="61"/>
        <v>307</v>
      </c>
      <c r="B324" s="15" t="s">
        <v>186</v>
      </c>
      <c r="C324" s="15" t="s">
        <v>274</v>
      </c>
      <c r="D324" s="18">
        <f>+'B-10 2024'!P324</f>
        <v>735.006304</v>
      </c>
      <c r="E324" s="18">
        <v>759.55240000000003</v>
      </c>
      <c r="F324" s="18">
        <v>784.09849600000007</v>
      </c>
      <c r="G324" s="18">
        <v>808.64459199999999</v>
      </c>
      <c r="H324" s="18">
        <v>833.19068799999991</v>
      </c>
      <c r="I324" s="18">
        <v>857.73678399999994</v>
      </c>
      <c r="J324" s="18">
        <v>882.28287999999998</v>
      </c>
      <c r="K324" s="18">
        <v>906.82897600000001</v>
      </c>
      <c r="L324" s="18">
        <v>931.37507200000005</v>
      </c>
      <c r="M324" s="18">
        <v>955.92116799999997</v>
      </c>
      <c r="N324" s="18">
        <v>980.467264</v>
      </c>
      <c r="O324" s="18">
        <v>1005.01336</v>
      </c>
      <c r="P324" s="18">
        <v>1029.559456</v>
      </c>
      <c r="Q324" s="18">
        <v>882.28287999999998</v>
      </c>
    </row>
    <row r="325" spans="1:17" x14ac:dyDescent="0.3">
      <c r="A325" s="30">
        <f t="shared" si="61"/>
        <v>308</v>
      </c>
      <c r="B325" s="15" t="s">
        <v>187</v>
      </c>
      <c r="C325" s="15" t="s">
        <v>277</v>
      </c>
      <c r="D325" s="18">
        <f>+'B-10 2024'!P325</f>
        <v>6186.7357439999896</v>
      </c>
      <c r="E325" s="18">
        <v>6393.3451499999901</v>
      </c>
      <c r="F325" s="18">
        <v>6599.9545559999897</v>
      </c>
      <c r="G325" s="18">
        <v>6806.5639619999902</v>
      </c>
      <c r="H325" s="18">
        <v>7013.1733679999898</v>
      </c>
      <c r="I325" s="18">
        <v>7219.7827739999902</v>
      </c>
      <c r="J325" s="18">
        <v>7426.3921799999907</v>
      </c>
      <c r="K325" s="18">
        <v>7633.0015859999903</v>
      </c>
      <c r="L325" s="18">
        <v>7839.6109919999899</v>
      </c>
      <c r="M325" s="18">
        <v>8046.2203979999895</v>
      </c>
      <c r="N325" s="18">
        <v>8252.82980399999</v>
      </c>
      <c r="O325" s="18">
        <v>8459.4392099999895</v>
      </c>
      <c r="P325" s="18">
        <v>8666.0486159999891</v>
      </c>
      <c r="Q325" s="18">
        <v>7426.3921799999889</v>
      </c>
    </row>
    <row r="326" spans="1:17" x14ac:dyDescent="0.3">
      <c r="A326" s="30">
        <f t="shared" si="61"/>
        <v>309</v>
      </c>
      <c r="B326" s="15" t="s">
        <v>188</v>
      </c>
      <c r="C326" s="15" t="s">
        <v>278</v>
      </c>
      <c r="D326" s="18">
        <f>+'B-10 2024'!P326</f>
        <v>644.44430199999897</v>
      </c>
      <c r="E326" s="18">
        <v>665.96573124999907</v>
      </c>
      <c r="F326" s="18">
        <v>687.48716049999894</v>
      </c>
      <c r="G326" s="18">
        <v>709.00858974999903</v>
      </c>
      <c r="H326" s="18">
        <v>730.53001899999902</v>
      </c>
      <c r="I326" s="18">
        <v>752.051448249999</v>
      </c>
      <c r="J326" s="18">
        <v>773.57287749999898</v>
      </c>
      <c r="K326" s="18">
        <v>795.09430674999908</v>
      </c>
      <c r="L326" s="18">
        <v>816.61573599999895</v>
      </c>
      <c r="M326" s="18">
        <v>838.13716524999904</v>
      </c>
      <c r="N326" s="18">
        <v>859.65859449999891</v>
      </c>
      <c r="O326" s="18">
        <v>881.18002374999901</v>
      </c>
      <c r="P326" s="18">
        <v>902.70145299999899</v>
      </c>
      <c r="Q326" s="18">
        <v>773.57287749999909</v>
      </c>
    </row>
    <row r="327" spans="1:17" x14ac:dyDescent="0.3">
      <c r="A327" s="30">
        <f t="shared" si="61"/>
        <v>310</v>
      </c>
      <c r="B327" s="14" t="s">
        <v>790</v>
      </c>
      <c r="C327" s="14"/>
      <c r="D327" s="32">
        <f>SUM(D324:D326)</f>
        <v>7566.1863499999881</v>
      </c>
      <c r="E327" s="32">
        <f t="shared" ref="E327:O327" si="82">SUM(E324:E326)</f>
        <v>7818.86328124999</v>
      </c>
      <c r="F327" s="32">
        <f t="shared" si="82"/>
        <v>8071.5402124999891</v>
      </c>
      <c r="G327" s="32">
        <f t="shared" si="82"/>
        <v>8324.2171437499892</v>
      </c>
      <c r="H327" s="32">
        <f t="shared" si="82"/>
        <v>8576.8940749999892</v>
      </c>
      <c r="I327" s="32">
        <f t="shared" si="82"/>
        <v>8829.5710062499893</v>
      </c>
      <c r="J327" s="32">
        <f t="shared" si="82"/>
        <v>9082.2479374999893</v>
      </c>
      <c r="K327" s="32">
        <f t="shared" si="82"/>
        <v>9334.9248687499894</v>
      </c>
      <c r="L327" s="32">
        <f t="shared" si="82"/>
        <v>9587.6017999999895</v>
      </c>
      <c r="M327" s="32">
        <f t="shared" si="82"/>
        <v>9840.2787312499877</v>
      </c>
      <c r="N327" s="32">
        <f t="shared" si="82"/>
        <v>10092.95566249999</v>
      </c>
      <c r="O327" s="32">
        <f t="shared" si="82"/>
        <v>10345.63259374999</v>
      </c>
      <c r="P327" s="32">
        <f t="shared" ref="P327:Q327" si="83">SUM(P324:P326)</f>
        <v>10598.309524999988</v>
      </c>
      <c r="Q327" s="32">
        <f t="shared" si="83"/>
        <v>9082.2479374999875</v>
      </c>
    </row>
    <row r="328" spans="1:17" x14ac:dyDescent="0.3">
      <c r="A328" s="30">
        <f t="shared" si="61"/>
        <v>311</v>
      </c>
      <c r="B328" s="15"/>
      <c r="C328" s="15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</row>
    <row r="329" spans="1:17" x14ac:dyDescent="0.3">
      <c r="A329" s="30">
        <f t="shared" si="61"/>
        <v>312</v>
      </c>
      <c r="B329" s="15" t="s">
        <v>189</v>
      </c>
      <c r="C329" s="15" t="s">
        <v>274</v>
      </c>
      <c r="D329" s="18">
        <f>+'B-10 2024'!P329</f>
        <v>1080.890942</v>
      </c>
      <c r="E329" s="18">
        <v>1101.1647312499999</v>
      </c>
      <c r="F329" s="18">
        <v>1121.4385205000001</v>
      </c>
      <c r="G329" s="18">
        <v>1141.71230975</v>
      </c>
      <c r="H329" s="18">
        <v>1161.986099</v>
      </c>
      <c r="I329" s="18">
        <v>1182.2598882500001</v>
      </c>
      <c r="J329" s="18">
        <v>1202.5336775000001</v>
      </c>
      <c r="K329" s="18">
        <v>1222.80746675</v>
      </c>
      <c r="L329" s="18">
        <v>1243.0812559999999</v>
      </c>
      <c r="M329" s="18">
        <v>1263.3550452499999</v>
      </c>
      <c r="N329" s="18">
        <v>1283.6288345</v>
      </c>
      <c r="O329" s="18">
        <v>1303.90262375</v>
      </c>
      <c r="P329" s="18">
        <v>1324.1764129999999</v>
      </c>
      <c r="Q329" s="18">
        <v>1202.5336774999998</v>
      </c>
    </row>
    <row r="330" spans="1:17" x14ac:dyDescent="0.3">
      <c r="A330" s="30">
        <f t="shared" si="61"/>
        <v>313</v>
      </c>
      <c r="B330" s="15" t="s">
        <v>190</v>
      </c>
      <c r="C330" s="15" t="s">
        <v>277</v>
      </c>
      <c r="D330" s="18">
        <f>+'B-10 2024'!P330</f>
        <v>7084.6994679999898</v>
      </c>
      <c r="E330" s="18">
        <v>7272.8111124999896</v>
      </c>
      <c r="F330" s="18">
        <v>7460.9227569999903</v>
      </c>
      <c r="G330" s="18">
        <v>7649.0344014999901</v>
      </c>
      <c r="H330" s="18">
        <v>7837.1460459999898</v>
      </c>
      <c r="I330" s="18">
        <v>8025.2576904999905</v>
      </c>
      <c r="J330" s="18">
        <v>8213.3693349999903</v>
      </c>
      <c r="K330" s="18">
        <v>8401.480979499991</v>
      </c>
      <c r="L330" s="18">
        <v>8589.5926239999899</v>
      </c>
      <c r="M330" s="18">
        <v>8777.7042684999906</v>
      </c>
      <c r="N330" s="18">
        <v>8965.8159129999895</v>
      </c>
      <c r="O330" s="18">
        <v>9153.9275574999901</v>
      </c>
      <c r="P330" s="18">
        <v>9342.0392019999908</v>
      </c>
      <c r="Q330" s="18">
        <v>8213.3693349999885</v>
      </c>
    </row>
    <row r="331" spans="1:17" x14ac:dyDescent="0.3">
      <c r="A331" s="30">
        <f t="shared" si="61"/>
        <v>314</v>
      </c>
      <c r="B331" s="15" t="s">
        <v>191</v>
      </c>
      <c r="C331" s="15" t="s">
        <v>278</v>
      </c>
      <c r="D331" s="18">
        <f>+'B-10 2024'!P331</f>
        <v>2824.1987220000001</v>
      </c>
      <c r="E331" s="18">
        <v>2877.1711687500001</v>
      </c>
      <c r="F331" s="18">
        <v>2930.1436154999997</v>
      </c>
      <c r="G331" s="18">
        <v>2983.1160622500001</v>
      </c>
      <c r="H331" s="18">
        <v>3036.0885090000002</v>
      </c>
      <c r="I331" s="18">
        <v>3089.0609557500002</v>
      </c>
      <c r="J331" s="18">
        <v>3142.0334024999997</v>
      </c>
      <c r="K331" s="18">
        <v>3195.0058492499998</v>
      </c>
      <c r="L331" s="18">
        <v>3247.9782960000002</v>
      </c>
      <c r="M331" s="18">
        <v>3300.9507427500002</v>
      </c>
      <c r="N331" s="18">
        <v>3353.9231894999998</v>
      </c>
      <c r="O331" s="18">
        <v>3406.8956362499998</v>
      </c>
      <c r="P331" s="18">
        <v>3459.8680830000003</v>
      </c>
      <c r="Q331" s="18">
        <v>3142.0334025000002</v>
      </c>
    </row>
    <row r="332" spans="1:17" x14ac:dyDescent="0.3">
      <c r="A332" s="30">
        <f t="shared" si="61"/>
        <v>315</v>
      </c>
      <c r="B332" s="14" t="s">
        <v>791</v>
      </c>
      <c r="C332" s="14"/>
      <c r="D332" s="32">
        <f>SUM(D329:D331)</f>
        <v>10989.789131999991</v>
      </c>
      <c r="E332" s="32">
        <f t="shared" ref="E332:O332" si="84">SUM(E329:E331)</f>
        <v>11251.147012499991</v>
      </c>
      <c r="F332" s="32">
        <f t="shared" si="84"/>
        <v>11512.50489299999</v>
      </c>
      <c r="G332" s="32">
        <f t="shared" si="84"/>
        <v>11773.86277349999</v>
      </c>
      <c r="H332" s="32">
        <f t="shared" si="84"/>
        <v>12035.22065399999</v>
      </c>
      <c r="I332" s="32">
        <f t="shared" si="84"/>
        <v>12296.578534499989</v>
      </c>
      <c r="J332" s="32">
        <f t="shared" si="84"/>
        <v>12557.936414999989</v>
      </c>
      <c r="K332" s="32">
        <f t="shared" si="84"/>
        <v>12819.294295499991</v>
      </c>
      <c r="L332" s="32">
        <f t="shared" si="84"/>
        <v>13080.652175999989</v>
      </c>
      <c r="M332" s="32">
        <f t="shared" si="84"/>
        <v>13342.010056499992</v>
      </c>
      <c r="N332" s="32">
        <f t="shared" si="84"/>
        <v>13603.367936999988</v>
      </c>
      <c r="O332" s="32">
        <f t="shared" si="84"/>
        <v>13864.72581749999</v>
      </c>
      <c r="P332" s="32">
        <f t="shared" ref="P332:Q332" si="85">SUM(P329:P331)</f>
        <v>14126.083697999991</v>
      </c>
      <c r="Q332" s="32">
        <f t="shared" si="85"/>
        <v>12557.936414999989</v>
      </c>
    </row>
    <row r="333" spans="1:17" x14ac:dyDescent="0.3">
      <c r="A333" s="30">
        <f t="shared" si="61"/>
        <v>316</v>
      </c>
      <c r="B333" s="15"/>
      <c r="C333" s="15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</row>
    <row r="334" spans="1:17" x14ac:dyDescent="0.3">
      <c r="A334" s="30">
        <f t="shared" si="61"/>
        <v>317</v>
      </c>
      <c r="B334" s="15" t="s">
        <v>192</v>
      </c>
      <c r="C334" s="15" t="s">
        <v>274</v>
      </c>
      <c r="D334" s="18">
        <f>+'B-10 2024'!P334</f>
        <v>-307.52999999999997</v>
      </c>
      <c r="E334" s="18">
        <v>-307.52999999999997</v>
      </c>
      <c r="F334" s="18">
        <v>-307.52999999999997</v>
      </c>
      <c r="G334" s="18">
        <v>-307.52999999999997</v>
      </c>
      <c r="H334" s="18">
        <v>-307.52999999999997</v>
      </c>
      <c r="I334" s="18">
        <v>-307.52999999999997</v>
      </c>
      <c r="J334" s="18">
        <v>-307.52999999999997</v>
      </c>
      <c r="K334" s="18">
        <v>-307.52999999999997</v>
      </c>
      <c r="L334" s="18">
        <v>-307.52999999999997</v>
      </c>
      <c r="M334" s="18">
        <v>-307.52999999999997</v>
      </c>
      <c r="N334" s="18">
        <v>-307.52999999999997</v>
      </c>
      <c r="O334" s="18">
        <v>-307.52999999999997</v>
      </c>
      <c r="P334" s="18">
        <v>-307.52999999999997</v>
      </c>
      <c r="Q334" s="18">
        <v>-307.52999999999986</v>
      </c>
    </row>
    <row r="335" spans="1:17" x14ac:dyDescent="0.3">
      <c r="A335" s="30">
        <f t="shared" si="61"/>
        <v>318</v>
      </c>
      <c r="B335" s="15" t="s">
        <v>193</v>
      </c>
      <c r="C335" s="15" t="s">
        <v>277</v>
      </c>
      <c r="D335" s="18">
        <f>+'B-10 2024'!P335</f>
        <v>1868.9373730160301</v>
      </c>
      <c r="E335" s="18">
        <v>1886.43255083245</v>
      </c>
      <c r="F335" s="18">
        <v>1903.92681229293</v>
      </c>
      <c r="G335" s="18">
        <v>1921.4201573974799</v>
      </c>
      <c r="H335" s="18">
        <v>1938.91258614609</v>
      </c>
      <c r="I335" s="18">
        <v>1956.4040985387701</v>
      </c>
      <c r="J335" s="18">
        <v>1973.8946945755099</v>
      </c>
      <c r="K335" s="18">
        <v>1991.3843742563101</v>
      </c>
      <c r="L335" s="18">
        <v>2008.8731375811801</v>
      </c>
      <c r="M335" s="18">
        <v>2026.3609845501101</v>
      </c>
      <c r="N335" s="18">
        <v>2043.8479151631</v>
      </c>
      <c r="O335" s="18">
        <v>2061.3339294201601</v>
      </c>
      <c r="P335" s="18">
        <v>2078.8190273212899</v>
      </c>
      <c r="Q335" s="18">
        <v>1973.8882800839544</v>
      </c>
    </row>
    <row r="336" spans="1:17" x14ac:dyDescent="0.3">
      <c r="A336" s="30">
        <f t="shared" si="61"/>
        <v>319</v>
      </c>
      <c r="B336" s="15" t="s">
        <v>194</v>
      </c>
      <c r="C336" s="15" t="s">
        <v>278</v>
      </c>
      <c r="D336" s="18">
        <f>+'B-10 2024'!P336</f>
        <v>240.080216427452</v>
      </c>
      <c r="E336" s="18">
        <v>243.151974174298</v>
      </c>
      <c r="F336" s="18">
        <v>246.22373192114401</v>
      </c>
      <c r="G336" s="18">
        <v>249.29548966799001</v>
      </c>
      <c r="H336" s="18">
        <v>252.36724741483499</v>
      </c>
      <c r="I336" s="18">
        <v>255.439005161681</v>
      </c>
      <c r="J336" s="18">
        <v>258.510762908527</v>
      </c>
      <c r="K336" s="18">
        <v>261.582520655373</v>
      </c>
      <c r="L336" s="18">
        <v>264.65427840221901</v>
      </c>
      <c r="M336" s="18">
        <v>267.72603614906404</v>
      </c>
      <c r="N336" s="18">
        <v>270.79779389591005</v>
      </c>
      <c r="O336" s="18">
        <v>273.86955164275599</v>
      </c>
      <c r="P336" s="18">
        <v>276.941309389602</v>
      </c>
      <c r="Q336" s="18">
        <v>258.510762908527</v>
      </c>
    </row>
    <row r="337" spans="1:17" x14ac:dyDescent="0.3">
      <c r="A337" s="30">
        <f t="shared" si="61"/>
        <v>320</v>
      </c>
      <c r="B337" s="14" t="s">
        <v>792</v>
      </c>
      <c r="C337" s="14"/>
      <c r="D337" s="32">
        <f>SUM(D334:D336)</f>
        <v>1801.4875894434822</v>
      </c>
      <c r="E337" s="32">
        <f t="shared" ref="E337:O337" si="86">SUM(E334:E336)</f>
        <v>1822.054525006748</v>
      </c>
      <c r="F337" s="32">
        <f t="shared" si="86"/>
        <v>1842.620544214074</v>
      </c>
      <c r="G337" s="32">
        <f t="shared" si="86"/>
        <v>1863.18564706547</v>
      </c>
      <c r="H337" s="32">
        <f t="shared" si="86"/>
        <v>1883.749833560925</v>
      </c>
      <c r="I337" s="32">
        <f t="shared" si="86"/>
        <v>1904.3131037004512</v>
      </c>
      <c r="J337" s="32">
        <f t="shared" si="86"/>
        <v>1924.8754574840368</v>
      </c>
      <c r="K337" s="32">
        <f t="shared" si="86"/>
        <v>1945.4368949116831</v>
      </c>
      <c r="L337" s="32">
        <f t="shared" si="86"/>
        <v>1965.9974159833992</v>
      </c>
      <c r="M337" s="32">
        <f t="shared" si="86"/>
        <v>1986.5570206991742</v>
      </c>
      <c r="N337" s="32">
        <f t="shared" si="86"/>
        <v>2007.11570905901</v>
      </c>
      <c r="O337" s="32">
        <f t="shared" si="86"/>
        <v>2027.6734810629162</v>
      </c>
      <c r="P337" s="32">
        <f t="shared" ref="P337:Q337" si="87">SUM(P334:P336)</f>
        <v>2048.2303367108921</v>
      </c>
      <c r="Q337" s="32">
        <f t="shared" si="87"/>
        <v>1924.8690429924814</v>
      </c>
    </row>
    <row r="338" spans="1:17" x14ac:dyDescent="0.3">
      <c r="A338" s="30">
        <f t="shared" si="61"/>
        <v>321</v>
      </c>
      <c r="B338" s="15"/>
      <c r="C338" s="15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</row>
    <row r="339" spans="1:17" x14ac:dyDescent="0.3">
      <c r="A339" s="30">
        <f t="shared" si="61"/>
        <v>322</v>
      </c>
      <c r="B339" s="15" t="s">
        <v>195</v>
      </c>
      <c r="C339" s="15" t="s">
        <v>274</v>
      </c>
      <c r="D339" s="18">
        <f>+'B-10 2024'!P339</f>
        <v>62.464839561682695</v>
      </c>
      <c r="E339" s="18">
        <v>63.562087513639895</v>
      </c>
      <c r="F339" s="18">
        <v>64.659335465597195</v>
      </c>
      <c r="G339" s="18">
        <v>65.756583417554396</v>
      </c>
      <c r="H339" s="18">
        <v>66.853831369511596</v>
      </c>
      <c r="I339" s="18">
        <v>67.95107932146891</v>
      </c>
      <c r="J339" s="18">
        <v>69.048327273426096</v>
      </c>
      <c r="K339" s="18">
        <v>70.145575225383311</v>
      </c>
      <c r="L339" s="18">
        <v>71.242823177340597</v>
      </c>
      <c r="M339" s="18">
        <v>72.340071129297797</v>
      </c>
      <c r="N339" s="18">
        <v>73.437319081254998</v>
      </c>
      <c r="O339" s="18">
        <v>74.534567033212198</v>
      </c>
      <c r="P339" s="18">
        <v>75.631814985169498</v>
      </c>
      <c r="Q339" s="18">
        <v>69.048327273426082</v>
      </c>
    </row>
    <row r="340" spans="1:17" x14ac:dyDescent="0.3">
      <c r="A340" s="30">
        <f t="shared" ref="A340:A403" si="88">+A339+1</f>
        <v>323</v>
      </c>
      <c r="B340" s="15" t="s">
        <v>196</v>
      </c>
      <c r="C340" s="15" t="s">
        <v>277</v>
      </c>
      <c r="D340" s="18">
        <f>+'B-10 2024'!P340</f>
        <v>2534.71296540103</v>
      </c>
      <c r="E340" s="18">
        <v>2560.64405624455</v>
      </c>
      <c r="F340" s="18">
        <v>2586.57514708807</v>
      </c>
      <c r="G340" s="18">
        <v>2612.5062379316</v>
      </c>
      <c r="H340" s="18">
        <v>2638.43732877512</v>
      </c>
      <c r="I340" s="18">
        <v>2664.36841961864</v>
      </c>
      <c r="J340" s="18">
        <v>2690.29951046217</v>
      </c>
      <c r="K340" s="18">
        <v>2716.23060130569</v>
      </c>
      <c r="L340" s="18">
        <v>2742.16169214921</v>
      </c>
      <c r="M340" s="18">
        <v>2768.09278299274</v>
      </c>
      <c r="N340" s="18">
        <v>2794.02387383626</v>
      </c>
      <c r="O340" s="18">
        <v>2819.95496467978</v>
      </c>
      <c r="P340" s="18">
        <v>2845.88605552331</v>
      </c>
      <c r="Q340" s="18">
        <v>2690.2995104621668</v>
      </c>
    </row>
    <row r="341" spans="1:17" x14ac:dyDescent="0.3">
      <c r="A341" s="30">
        <f t="shared" si="88"/>
        <v>324</v>
      </c>
      <c r="B341" s="15" t="s">
        <v>197</v>
      </c>
      <c r="C341" s="15" t="s">
        <v>278</v>
      </c>
      <c r="D341" s="18">
        <f>+'B-10 2024'!P341</f>
        <v>319.58811235728302</v>
      </c>
      <c r="E341" s="18">
        <v>323.77160089455595</v>
      </c>
      <c r="F341" s="18">
        <v>327.95508943183</v>
      </c>
      <c r="G341" s="18">
        <v>332.13857796910298</v>
      </c>
      <c r="H341" s="18">
        <v>336.32206650637602</v>
      </c>
      <c r="I341" s="18">
        <v>340.505555043649</v>
      </c>
      <c r="J341" s="18">
        <v>344.689043580923</v>
      </c>
      <c r="K341" s="18">
        <v>348.87253211819603</v>
      </c>
      <c r="L341" s="18">
        <v>353.05602065546896</v>
      </c>
      <c r="M341" s="18">
        <v>357.23950919274199</v>
      </c>
      <c r="N341" s="18">
        <v>361.42299773001503</v>
      </c>
      <c r="O341" s="18">
        <v>365.60648626728897</v>
      </c>
      <c r="P341" s="18">
        <v>369.78997480456201</v>
      </c>
      <c r="Q341" s="18">
        <v>344.68904358092249</v>
      </c>
    </row>
    <row r="342" spans="1:17" x14ac:dyDescent="0.3">
      <c r="A342" s="30">
        <f t="shared" si="88"/>
        <v>325</v>
      </c>
      <c r="B342" s="15" t="s">
        <v>198</v>
      </c>
      <c r="C342" s="15" t="s">
        <v>279</v>
      </c>
      <c r="D342" s="18">
        <f>+'B-10 2024'!P342</f>
        <v>3.4441261336264102</v>
      </c>
      <c r="E342" s="18">
        <v>3.4872153858130699</v>
      </c>
      <c r="F342" s="18">
        <v>3.5303046379997198</v>
      </c>
      <c r="G342" s="18">
        <v>3.57339389018638</v>
      </c>
      <c r="H342" s="18">
        <v>3.6164831423730304</v>
      </c>
      <c r="I342" s="18">
        <v>3.6595723945596901</v>
      </c>
      <c r="J342" s="18">
        <v>3.70266164674634</v>
      </c>
      <c r="K342" s="18">
        <v>3.7457508989329997</v>
      </c>
      <c r="L342" s="18">
        <v>3.7888401511196599</v>
      </c>
      <c r="M342" s="18">
        <v>3.8319294033063103</v>
      </c>
      <c r="N342" s="18">
        <v>3.87501865549297</v>
      </c>
      <c r="O342" s="18">
        <v>3.9181079076796199</v>
      </c>
      <c r="P342" s="18">
        <v>3.9611971598662801</v>
      </c>
      <c r="Q342" s="18">
        <v>3.7026616467463449</v>
      </c>
    </row>
    <row r="343" spans="1:17" x14ac:dyDescent="0.3">
      <c r="A343" s="30">
        <f t="shared" si="88"/>
        <v>326</v>
      </c>
      <c r="B343" s="14" t="s">
        <v>793</v>
      </c>
      <c r="C343" s="14"/>
      <c r="D343" s="32">
        <f>SUM(D339:D342)</f>
        <v>2920.2100434536223</v>
      </c>
      <c r="E343" s="32">
        <f t="shared" ref="E343:O343" si="89">SUM(E339:E342)</f>
        <v>2951.4649600385592</v>
      </c>
      <c r="F343" s="32">
        <f t="shared" si="89"/>
        <v>2982.7198766234965</v>
      </c>
      <c r="G343" s="32">
        <f t="shared" si="89"/>
        <v>3013.9747932084438</v>
      </c>
      <c r="H343" s="32">
        <f t="shared" si="89"/>
        <v>3045.2297097933806</v>
      </c>
      <c r="I343" s="32">
        <f t="shared" si="89"/>
        <v>3076.4846263783179</v>
      </c>
      <c r="J343" s="32">
        <f t="shared" si="89"/>
        <v>3107.7395429632652</v>
      </c>
      <c r="K343" s="32">
        <f t="shared" si="89"/>
        <v>3138.994459548202</v>
      </c>
      <c r="L343" s="32">
        <f t="shared" si="89"/>
        <v>3170.2493761331393</v>
      </c>
      <c r="M343" s="32">
        <f t="shared" si="89"/>
        <v>3201.5042927180862</v>
      </c>
      <c r="N343" s="32">
        <f t="shared" si="89"/>
        <v>3232.759209303023</v>
      </c>
      <c r="O343" s="32">
        <f t="shared" si="89"/>
        <v>3264.0141258879607</v>
      </c>
      <c r="P343" s="32">
        <f t="shared" ref="P343:Q343" si="90">SUM(P339:P342)</f>
        <v>3295.2690424729076</v>
      </c>
      <c r="Q343" s="32">
        <f t="shared" si="90"/>
        <v>3107.7395429632616</v>
      </c>
    </row>
    <row r="344" spans="1:17" x14ac:dyDescent="0.3">
      <c r="A344" s="30">
        <f t="shared" si="88"/>
        <v>327</v>
      </c>
      <c r="B344" s="15"/>
      <c r="C344" s="15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</row>
    <row r="345" spans="1:17" x14ac:dyDescent="0.3">
      <c r="A345" s="30">
        <f t="shared" si="88"/>
        <v>328</v>
      </c>
      <c r="B345" s="15" t="s">
        <v>199</v>
      </c>
      <c r="C345" s="15" t="s">
        <v>277</v>
      </c>
      <c r="D345" s="18">
        <f>+'B-10 2024'!P345</f>
        <v>222.87456774874701</v>
      </c>
      <c r="E345" s="18">
        <v>226.97728260738802</v>
      </c>
      <c r="F345" s="18">
        <v>231.07999746602999</v>
      </c>
      <c r="G345" s="18">
        <v>235.182712324671</v>
      </c>
      <c r="H345" s="18">
        <v>239.28542718331198</v>
      </c>
      <c r="I345" s="18">
        <v>243.38814204195299</v>
      </c>
      <c r="J345" s="18">
        <v>247.490856900594</v>
      </c>
      <c r="K345" s="18">
        <v>251.593571759236</v>
      </c>
      <c r="L345" s="18">
        <v>255.69628661787698</v>
      </c>
      <c r="M345" s="18">
        <v>259.79900147651801</v>
      </c>
      <c r="N345" s="18">
        <v>263.90171633515905</v>
      </c>
      <c r="O345" s="18">
        <v>268.004431193801</v>
      </c>
      <c r="P345" s="18">
        <v>272.10714605244203</v>
      </c>
      <c r="Q345" s="18">
        <v>247.49085690059448</v>
      </c>
    </row>
    <row r="346" spans="1:17" x14ac:dyDescent="0.3">
      <c r="A346" s="30">
        <f t="shared" si="88"/>
        <v>329</v>
      </c>
      <c r="B346" s="15" t="s">
        <v>200</v>
      </c>
      <c r="C346" s="15" t="s">
        <v>278</v>
      </c>
      <c r="D346" s="18">
        <f>+'B-10 2024'!P346</f>
        <v>14.3716996729004</v>
      </c>
      <c r="E346" s="18">
        <v>14.6363554086786</v>
      </c>
      <c r="F346" s="18">
        <v>14.901011144456898</v>
      </c>
      <c r="G346" s="18">
        <v>15.1656668802352</v>
      </c>
      <c r="H346" s="18">
        <v>15.4303226160135</v>
      </c>
      <c r="I346" s="18">
        <v>15.694978351791701</v>
      </c>
      <c r="J346" s="18">
        <v>15.95963408757</v>
      </c>
      <c r="K346" s="18">
        <v>16.2242898233483</v>
      </c>
      <c r="L346" s="18">
        <v>16.488945559126602</v>
      </c>
      <c r="M346" s="18">
        <v>16.7536012949049</v>
      </c>
      <c r="N346" s="18">
        <v>17.018257030683099</v>
      </c>
      <c r="O346" s="18">
        <v>17.282912766461401</v>
      </c>
      <c r="P346" s="18">
        <v>17.547568502239702</v>
      </c>
      <c r="Q346" s="18">
        <v>15.959634087570025</v>
      </c>
    </row>
    <row r="347" spans="1:17" x14ac:dyDescent="0.3">
      <c r="A347" s="30">
        <f t="shared" si="88"/>
        <v>330</v>
      </c>
      <c r="B347" s="14" t="s">
        <v>794</v>
      </c>
      <c r="C347" s="14"/>
      <c r="D347" s="32">
        <f>SUM(D345:D346)</f>
        <v>237.24626742164742</v>
      </c>
      <c r="E347" s="32">
        <f t="shared" ref="E347:O347" si="91">SUM(E345:E346)</f>
        <v>241.61363801606663</v>
      </c>
      <c r="F347" s="32">
        <f t="shared" si="91"/>
        <v>245.9810086104869</v>
      </c>
      <c r="G347" s="32">
        <f t="shared" si="91"/>
        <v>250.34837920490619</v>
      </c>
      <c r="H347" s="32">
        <f t="shared" si="91"/>
        <v>254.71574979932549</v>
      </c>
      <c r="I347" s="32">
        <f t="shared" si="91"/>
        <v>259.08312039374471</v>
      </c>
      <c r="J347" s="32">
        <f t="shared" si="91"/>
        <v>263.45049098816401</v>
      </c>
      <c r="K347" s="32">
        <f t="shared" si="91"/>
        <v>267.81786158258433</v>
      </c>
      <c r="L347" s="32">
        <f t="shared" si="91"/>
        <v>272.18523217700357</v>
      </c>
      <c r="M347" s="32">
        <f t="shared" si="91"/>
        <v>276.55260277142293</v>
      </c>
      <c r="N347" s="32">
        <f t="shared" si="91"/>
        <v>280.91997336584217</v>
      </c>
      <c r="O347" s="32">
        <f t="shared" si="91"/>
        <v>285.28734396026238</v>
      </c>
      <c r="P347" s="32">
        <f t="shared" ref="P347:Q347" si="92">SUM(P345:P346)</f>
        <v>289.65471455468173</v>
      </c>
      <c r="Q347" s="32">
        <f t="shared" si="92"/>
        <v>263.45049098816452</v>
      </c>
    </row>
    <row r="348" spans="1:17" x14ac:dyDescent="0.3">
      <c r="A348" s="30">
        <f t="shared" si="88"/>
        <v>331</v>
      </c>
      <c r="B348" s="15"/>
      <c r="C348" s="15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</row>
    <row r="349" spans="1:17" x14ac:dyDescent="0.3">
      <c r="A349" s="30">
        <f t="shared" si="88"/>
        <v>332</v>
      </c>
      <c r="B349" s="15" t="s">
        <v>201</v>
      </c>
      <c r="C349" s="15" t="s">
        <v>274</v>
      </c>
      <c r="D349" s="18">
        <f>+'B-10 2024'!P349</f>
        <v>14.1320724275103</v>
      </c>
      <c r="E349" s="18">
        <v>14.3021502142137</v>
      </c>
      <c r="F349" s="18">
        <v>14.472228000917001</v>
      </c>
      <c r="G349" s="18">
        <v>14.642305787620399</v>
      </c>
      <c r="H349" s="18">
        <v>14.8123835743237</v>
      </c>
      <c r="I349" s="18">
        <v>14.9824613610271</v>
      </c>
      <c r="J349" s="18">
        <v>15.152539147730399</v>
      </c>
      <c r="K349" s="18">
        <v>15.3226169344338</v>
      </c>
      <c r="L349" s="18">
        <v>15.4926947211372</v>
      </c>
      <c r="M349" s="18">
        <v>15.662772507840501</v>
      </c>
      <c r="N349" s="18">
        <v>15.832850294543899</v>
      </c>
      <c r="O349" s="18">
        <v>16.002928081247202</v>
      </c>
      <c r="P349" s="18">
        <v>16.1730058679506</v>
      </c>
      <c r="Q349" s="18">
        <v>15.152539147730446</v>
      </c>
    </row>
    <row r="350" spans="1:17" x14ac:dyDescent="0.3">
      <c r="A350" s="30">
        <f t="shared" si="88"/>
        <v>333</v>
      </c>
      <c r="B350" s="15" t="s">
        <v>202</v>
      </c>
      <c r="C350" s="15" t="s">
        <v>277</v>
      </c>
      <c r="D350" s="18">
        <f>+'B-10 2024'!P350</f>
        <v>3483.9564351286904</v>
      </c>
      <c r="E350" s="18">
        <v>3523.7974351886301</v>
      </c>
      <c r="F350" s="18">
        <v>3563.6384352485798</v>
      </c>
      <c r="G350" s="18">
        <v>3603.4794353085204</v>
      </c>
      <c r="H350" s="18">
        <v>3643.32043536846</v>
      </c>
      <c r="I350" s="18">
        <v>3683.1614354284097</v>
      </c>
      <c r="J350" s="18">
        <v>3723.0024354883503</v>
      </c>
      <c r="K350" s="18">
        <v>3762.84343554829</v>
      </c>
      <c r="L350" s="18">
        <v>3802.6844356082397</v>
      </c>
      <c r="M350" s="18">
        <v>3842.5254356681803</v>
      </c>
      <c r="N350" s="18">
        <v>3882.36643572812</v>
      </c>
      <c r="O350" s="18">
        <v>3922.2074357880697</v>
      </c>
      <c r="P350" s="18">
        <v>3962.0484358480098</v>
      </c>
      <c r="Q350" s="18">
        <v>3723.0024354883503</v>
      </c>
    </row>
    <row r="351" spans="1:17" x14ac:dyDescent="0.3">
      <c r="A351" s="30">
        <f t="shared" si="88"/>
        <v>334</v>
      </c>
      <c r="B351" s="15" t="s">
        <v>203</v>
      </c>
      <c r="C351" s="15" t="s">
        <v>278</v>
      </c>
      <c r="D351" s="18">
        <f>+'B-10 2024'!P351</f>
        <v>458.22657841403998</v>
      </c>
      <c r="E351" s="18">
        <v>465.40185793928799</v>
      </c>
      <c r="F351" s="18">
        <v>472.57713746453601</v>
      </c>
      <c r="G351" s="18">
        <v>479.75241698978397</v>
      </c>
      <c r="H351" s="18">
        <v>486.92769651503198</v>
      </c>
      <c r="I351" s="18">
        <v>494.10297604028</v>
      </c>
      <c r="J351" s="18">
        <v>501.27825556552898</v>
      </c>
      <c r="K351" s="18">
        <v>508.453535090777</v>
      </c>
      <c r="L351" s="18">
        <v>515.62881461602501</v>
      </c>
      <c r="M351" s="18">
        <v>522.80409414127303</v>
      </c>
      <c r="N351" s="18">
        <v>529.97937366652104</v>
      </c>
      <c r="O351" s="18">
        <v>537.15465319176906</v>
      </c>
      <c r="P351" s="18">
        <v>544.32993271701696</v>
      </c>
      <c r="Q351" s="18">
        <v>501.27825556552858</v>
      </c>
    </row>
    <row r="352" spans="1:17" x14ac:dyDescent="0.3">
      <c r="A352" s="30">
        <f t="shared" si="88"/>
        <v>335</v>
      </c>
      <c r="B352" s="14" t="s">
        <v>795</v>
      </c>
      <c r="C352" s="14"/>
      <c r="D352" s="32">
        <f>SUM(D349:D351)</f>
        <v>3956.3150859702405</v>
      </c>
      <c r="E352" s="32">
        <f t="shared" ref="E352:O352" si="93">SUM(E349:E351)</f>
        <v>4003.501443342132</v>
      </c>
      <c r="F352" s="32">
        <f t="shared" si="93"/>
        <v>4050.6878007140326</v>
      </c>
      <c r="G352" s="32">
        <f t="shared" si="93"/>
        <v>4097.874158085925</v>
      </c>
      <c r="H352" s="32">
        <f t="shared" si="93"/>
        <v>4145.0605154578152</v>
      </c>
      <c r="I352" s="32">
        <f t="shared" si="93"/>
        <v>4192.2468728297172</v>
      </c>
      <c r="J352" s="32">
        <f t="shared" si="93"/>
        <v>4239.4332302016101</v>
      </c>
      <c r="K352" s="32">
        <f t="shared" si="93"/>
        <v>4286.6195875735011</v>
      </c>
      <c r="L352" s="32">
        <f t="shared" si="93"/>
        <v>4333.8059449454013</v>
      </c>
      <c r="M352" s="32">
        <f t="shared" si="93"/>
        <v>4380.9923023172942</v>
      </c>
      <c r="N352" s="32">
        <f t="shared" si="93"/>
        <v>4428.1786596891852</v>
      </c>
      <c r="O352" s="32">
        <f t="shared" si="93"/>
        <v>4475.3650170610863</v>
      </c>
      <c r="P352" s="32">
        <f t="shared" ref="P352:Q352" si="94">SUM(P349:P351)</f>
        <v>4522.5513744329774</v>
      </c>
      <c r="Q352" s="32">
        <f t="shared" si="94"/>
        <v>4239.4332302016091</v>
      </c>
    </row>
    <row r="353" spans="1:17" x14ac:dyDescent="0.3">
      <c r="A353" s="30">
        <f t="shared" si="88"/>
        <v>336</v>
      </c>
      <c r="B353" s="15"/>
      <c r="C353" s="15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</row>
    <row r="354" spans="1:17" x14ac:dyDescent="0.3">
      <c r="A354" s="30">
        <f t="shared" si="88"/>
        <v>337</v>
      </c>
      <c r="B354" s="15" t="s">
        <v>204</v>
      </c>
      <c r="C354" s="15" t="s">
        <v>274</v>
      </c>
      <c r="D354" s="18">
        <f>+'B-10 2024'!P354</f>
        <v>1044.33085199999</v>
      </c>
      <c r="E354" s="18">
        <v>1080.5646374999899</v>
      </c>
      <c r="F354" s="18">
        <v>1116.79842299999</v>
      </c>
      <c r="G354" s="18">
        <v>1153.03220849999</v>
      </c>
      <c r="H354" s="18">
        <v>1189.2659939999899</v>
      </c>
      <c r="I354" s="18">
        <v>1225.4997794999899</v>
      </c>
      <c r="J354" s="18">
        <v>1261.73356499999</v>
      </c>
      <c r="K354" s="18">
        <v>1297.9673504999998</v>
      </c>
      <c r="L354" s="18">
        <v>1334.2011359999999</v>
      </c>
      <c r="M354" s="18">
        <v>1370.4349215</v>
      </c>
      <c r="N354" s="18">
        <v>1406.668707</v>
      </c>
      <c r="O354" s="18">
        <v>1442.9024924999999</v>
      </c>
      <c r="P354" s="18">
        <v>1479.1362779999999</v>
      </c>
      <c r="Q354" s="18">
        <v>1261.7335649999945</v>
      </c>
    </row>
    <row r="355" spans="1:17" x14ac:dyDescent="0.3">
      <c r="A355" s="30">
        <f t="shared" si="88"/>
        <v>338</v>
      </c>
      <c r="B355" s="15" t="s">
        <v>205</v>
      </c>
      <c r="C355" s="15" t="s">
        <v>277</v>
      </c>
      <c r="D355" s="18">
        <f>+'B-10 2024'!P355</f>
        <v>5403.9509879999896</v>
      </c>
      <c r="E355" s="18">
        <v>5591.4443624999894</v>
      </c>
      <c r="F355" s="18">
        <v>5778.9377369999902</v>
      </c>
      <c r="G355" s="18">
        <v>5966.43111149999</v>
      </c>
      <c r="H355" s="18">
        <v>6153.9244859999899</v>
      </c>
      <c r="I355" s="18">
        <v>6341.4178604999897</v>
      </c>
      <c r="J355" s="18">
        <v>6528.9112349999905</v>
      </c>
      <c r="K355" s="18">
        <v>6716.4046094999903</v>
      </c>
      <c r="L355" s="18">
        <v>6903.8979839999902</v>
      </c>
      <c r="M355" s="18">
        <v>7091.39135849999</v>
      </c>
      <c r="N355" s="18">
        <v>7278.8847329999899</v>
      </c>
      <c r="O355" s="18">
        <v>7466.3781074999897</v>
      </c>
      <c r="P355" s="18">
        <v>7653.8714819999896</v>
      </c>
      <c r="Q355" s="18">
        <v>6528.9112349999887</v>
      </c>
    </row>
    <row r="356" spans="1:17" x14ac:dyDescent="0.3">
      <c r="A356" s="30">
        <f t="shared" si="88"/>
        <v>339</v>
      </c>
      <c r="B356" s="15" t="s">
        <v>206</v>
      </c>
      <c r="C356" s="15" t="s">
        <v>278</v>
      </c>
      <c r="D356" s="18">
        <f>+'B-10 2024'!P356</f>
        <v>2158.569438</v>
      </c>
      <c r="E356" s="18">
        <v>2233.4623312499998</v>
      </c>
      <c r="F356" s="18">
        <v>2308.3552245000001</v>
      </c>
      <c r="G356" s="18">
        <v>2383.2481177499899</v>
      </c>
      <c r="H356" s="18">
        <v>2458.1410110000002</v>
      </c>
      <c r="I356" s="18">
        <v>2533.03390424999</v>
      </c>
      <c r="J356" s="18">
        <v>2607.9267974999902</v>
      </c>
      <c r="K356" s="18">
        <v>2682.8196907499896</v>
      </c>
      <c r="L356" s="18">
        <v>2757.7125839999899</v>
      </c>
      <c r="M356" s="18">
        <v>2832.6054772499901</v>
      </c>
      <c r="N356" s="18">
        <v>2907.49837049999</v>
      </c>
      <c r="O356" s="18">
        <v>2982.3912637499902</v>
      </c>
      <c r="P356" s="18">
        <v>3057.28415699999</v>
      </c>
      <c r="Q356" s="18">
        <v>2607.9267974999925</v>
      </c>
    </row>
    <row r="357" spans="1:17" x14ac:dyDescent="0.3">
      <c r="A357" s="30">
        <f t="shared" si="88"/>
        <v>340</v>
      </c>
      <c r="B357" s="14" t="s">
        <v>796</v>
      </c>
      <c r="C357" s="14"/>
      <c r="D357" s="32">
        <f>SUM(D354:D356)</f>
        <v>8606.8512779999801</v>
      </c>
      <c r="E357" s="32">
        <f t="shared" ref="E357:O357" si="95">SUM(E354:E356)</f>
        <v>8905.4713312499789</v>
      </c>
      <c r="F357" s="32">
        <f t="shared" si="95"/>
        <v>9204.0913844999814</v>
      </c>
      <c r="G357" s="32">
        <f t="shared" si="95"/>
        <v>9502.7114377499693</v>
      </c>
      <c r="H357" s="32">
        <f t="shared" si="95"/>
        <v>9801.331490999979</v>
      </c>
      <c r="I357" s="32">
        <f t="shared" si="95"/>
        <v>10099.951544249969</v>
      </c>
      <c r="J357" s="32">
        <f t="shared" si="95"/>
        <v>10398.571597499969</v>
      </c>
      <c r="K357" s="32">
        <f t="shared" si="95"/>
        <v>10697.191650749981</v>
      </c>
      <c r="L357" s="32">
        <f t="shared" si="95"/>
        <v>10995.81170399998</v>
      </c>
      <c r="M357" s="32">
        <f t="shared" si="95"/>
        <v>11294.43175724998</v>
      </c>
      <c r="N357" s="32">
        <f t="shared" si="95"/>
        <v>11593.051810499981</v>
      </c>
      <c r="O357" s="32">
        <f t="shared" si="95"/>
        <v>11891.67186374998</v>
      </c>
      <c r="P357" s="32">
        <f t="shared" ref="P357:Q357" si="96">SUM(P354:P356)</f>
        <v>12190.29191699998</v>
      </c>
      <c r="Q357" s="32">
        <f t="shared" si="96"/>
        <v>10398.571597499977</v>
      </c>
    </row>
    <row r="358" spans="1:17" x14ac:dyDescent="0.3">
      <c r="A358" s="30">
        <f t="shared" si="88"/>
        <v>341</v>
      </c>
      <c r="B358" s="15"/>
      <c r="C358" s="15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</row>
    <row r="359" spans="1:17" x14ac:dyDescent="0.3">
      <c r="A359" s="30">
        <f t="shared" si="88"/>
        <v>342</v>
      </c>
      <c r="B359" s="15" t="s">
        <v>207</v>
      </c>
      <c r="C359" s="15" t="s">
        <v>274</v>
      </c>
      <c r="D359" s="18">
        <f>+'B-10 2024'!P359</f>
        <v>856.46253599999898</v>
      </c>
      <c r="E359" s="18">
        <v>885.10597499999903</v>
      </c>
      <c r="F359" s="18">
        <v>913.74941399999898</v>
      </c>
      <c r="G359" s="18">
        <v>942.39285299999892</v>
      </c>
      <c r="H359" s="18">
        <v>971.03629199999898</v>
      </c>
      <c r="I359" s="18">
        <v>999.67973099999904</v>
      </c>
      <c r="J359" s="18">
        <v>1028.3231699999901</v>
      </c>
      <c r="K359" s="18">
        <v>1056.9666089999898</v>
      </c>
      <c r="L359" s="18">
        <v>1085.61004799999</v>
      </c>
      <c r="M359" s="18">
        <v>1114.2534869999899</v>
      </c>
      <c r="N359" s="18">
        <v>1142.8969259999899</v>
      </c>
      <c r="O359" s="18">
        <v>1171.5403649999901</v>
      </c>
      <c r="P359" s="18">
        <v>1200.18380399999</v>
      </c>
      <c r="Q359" s="18">
        <v>1028.323169999994</v>
      </c>
    </row>
    <row r="360" spans="1:17" x14ac:dyDescent="0.3">
      <c r="A360" s="30">
        <f t="shared" si="88"/>
        <v>343</v>
      </c>
      <c r="B360" s="15" t="s">
        <v>208</v>
      </c>
      <c r="C360" s="15" t="s">
        <v>277</v>
      </c>
      <c r="D360" s="18">
        <f>+'B-10 2024'!P360</f>
        <v>7209.0458619999908</v>
      </c>
      <c r="E360" s="18">
        <v>7450.1436062499897</v>
      </c>
      <c r="F360" s="18">
        <v>7691.2413504999904</v>
      </c>
      <c r="G360" s="18">
        <v>7932.3390947499902</v>
      </c>
      <c r="H360" s="18">
        <v>8173.43683899999</v>
      </c>
      <c r="I360" s="18">
        <v>8414.5345832499988</v>
      </c>
      <c r="J360" s="18">
        <v>8655.6323274999886</v>
      </c>
      <c r="K360" s="18">
        <v>8896.7300717500002</v>
      </c>
      <c r="L360" s="18">
        <v>9137.8278159999991</v>
      </c>
      <c r="M360" s="18">
        <v>9378.9255602499998</v>
      </c>
      <c r="N360" s="18">
        <v>9620.0233045000004</v>
      </c>
      <c r="O360" s="18">
        <v>9861.1210487499993</v>
      </c>
      <c r="P360" s="18">
        <v>10102.218793</v>
      </c>
      <c r="Q360" s="18">
        <v>8655.6323274999959</v>
      </c>
    </row>
    <row r="361" spans="1:17" x14ac:dyDescent="0.3">
      <c r="A361" s="30">
        <f t="shared" si="88"/>
        <v>344</v>
      </c>
      <c r="B361" s="15" t="s">
        <v>209</v>
      </c>
      <c r="C361" s="15" t="s">
        <v>278</v>
      </c>
      <c r="D361" s="18">
        <f>+'B-10 2024'!P361</f>
        <v>750.92399599999897</v>
      </c>
      <c r="E361" s="18">
        <v>776.03791249999904</v>
      </c>
      <c r="F361" s="18">
        <v>801.151828999999</v>
      </c>
      <c r="G361" s="18">
        <v>826.26574549999907</v>
      </c>
      <c r="H361" s="18">
        <v>851.37966199999892</v>
      </c>
      <c r="I361" s="18">
        <v>876.49357849999899</v>
      </c>
      <c r="J361" s="18">
        <v>901.60749499999895</v>
      </c>
      <c r="K361" s="18">
        <v>926.72141149999902</v>
      </c>
      <c r="L361" s="18">
        <v>951.83532799999909</v>
      </c>
      <c r="M361" s="18">
        <v>976.94924449999894</v>
      </c>
      <c r="N361" s="18">
        <v>1002.0631609999899</v>
      </c>
      <c r="O361" s="18">
        <v>1027.17707749999</v>
      </c>
      <c r="P361" s="18">
        <v>1052.29099399999</v>
      </c>
      <c r="Q361" s="18">
        <v>901.60749499999679</v>
      </c>
    </row>
    <row r="362" spans="1:17" x14ac:dyDescent="0.3">
      <c r="A362" s="30">
        <f t="shared" si="88"/>
        <v>345</v>
      </c>
      <c r="B362" s="14" t="s">
        <v>797</v>
      </c>
      <c r="C362" s="14"/>
      <c r="D362" s="32">
        <f>SUM(D359:D361)</f>
        <v>8816.4323939999886</v>
      </c>
      <c r="E362" s="32">
        <f t="shared" ref="E362:O362" si="97">SUM(E359:E361)</f>
        <v>9111.2874937499873</v>
      </c>
      <c r="F362" s="32">
        <f t="shared" si="97"/>
        <v>9406.1425934999879</v>
      </c>
      <c r="G362" s="32">
        <f t="shared" si="97"/>
        <v>9700.9976932499885</v>
      </c>
      <c r="H362" s="32">
        <f t="shared" si="97"/>
        <v>9995.8527929999891</v>
      </c>
      <c r="I362" s="32">
        <f t="shared" si="97"/>
        <v>10290.707892749997</v>
      </c>
      <c r="J362" s="32">
        <f t="shared" si="97"/>
        <v>10585.562992499978</v>
      </c>
      <c r="K362" s="32">
        <f t="shared" si="97"/>
        <v>10880.418092249989</v>
      </c>
      <c r="L362" s="32">
        <f t="shared" si="97"/>
        <v>11175.273191999988</v>
      </c>
      <c r="M362" s="32">
        <f t="shared" si="97"/>
        <v>11470.128291749988</v>
      </c>
      <c r="N362" s="32">
        <f t="shared" si="97"/>
        <v>11764.98339149998</v>
      </c>
      <c r="O362" s="32">
        <f t="shared" si="97"/>
        <v>12059.838491249979</v>
      </c>
      <c r="P362" s="32">
        <f t="shared" ref="P362:Q362" si="98">SUM(P359:P361)</f>
        <v>12354.693590999979</v>
      </c>
      <c r="Q362" s="32">
        <f t="shared" si="98"/>
        <v>10585.562992499987</v>
      </c>
    </row>
    <row r="363" spans="1:17" x14ac:dyDescent="0.3">
      <c r="A363" s="30">
        <f t="shared" si="88"/>
        <v>346</v>
      </c>
      <c r="B363" s="15"/>
      <c r="C363" s="15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</row>
    <row r="364" spans="1:17" x14ac:dyDescent="0.3">
      <c r="A364" s="30">
        <f t="shared" si="88"/>
        <v>347</v>
      </c>
      <c r="B364" s="14" t="s">
        <v>210</v>
      </c>
      <c r="C364" s="14" t="s">
        <v>277</v>
      </c>
      <c r="D364" s="18">
        <f>+'B-10 2024'!P364</f>
        <v>35457.054724482405</v>
      </c>
      <c r="E364" s="18">
        <v>37974.042293657898</v>
      </c>
      <c r="F364" s="18">
        <v>40491.029862833297</v>
      </c>
      <c r="G364" s="18">
        <v>43008.017432008804</v>
      </c>
      <c r="H364" s="18">
        <v>46050.521667851004</v>
      </c>
      <c r="I364" s="18">
        <v>49104.608311100601</v>
      </c>
      <c r="J364" s="18">
        <v>52170.2773617575</v>
      </c>
      <c r="K364" s="18">
        <v>55247.528819821899</v>
      </c>
      <c r="L364" s="18">
        <v>58336.362685293694</v>
      </c>
      <c r="M364" s="18">
        <v>61436.778958172901</v>
      </c>
      <c r="N364" s="18">
        <v>64548.777638459505</v>
      </c>
      <c r="O364" s="18">
        <v>67672.358726153499</v>
      </c>
      <c r="P364" s="18">
        <v>70807.522221254898</v>
      </c>
      <c r="Q364" s="18">
        <v>52484.990823295986</v>
      </c>
    </row>
    <row r="365" spans="1:17" x14ac:dyDescent="0.3">
      <c r="A365" s="30">
        <f t="shared" si="88"/>
        <v>348</v>
      </c>
      <c r="B365" s="14"/>
      <c r="C365" s="14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</row>
    <row r="366" spans="1:17" x14ac:dyDescent="0.3">
      <c r="A366" s="30">
        <f t="shared" si="88"/>
        <v>349</v>
      </c>
      <c r="B366" s="16" t="s">
        <v>798</v>
      </c>
      <c r="C366" s="16"/>
      <c r="D366" s="33">
        <f>SUM(D364,D362,D357,D352,D347,D343,D337,D332,D327,D322,D316,D311,D306,D301,D295,D290,D284)</f>
        <v>189206.46599178499</v>
      </c>
      <c r="E366" s="33">
        <f t="shared" ref="E366:O366" si="99">SUM(E364,E362,E357,E352,E347,E343,E337,E332,E327,E322,E316,E311,E306,E301,E295,E290,E284)</f>
        <v>195059.03756565711</v>
      </c>
      <c r="F366" s="33">
        <f t="shared" si="99"/>
        <v>200911.60822317316</v>
      </c>
      <c r="G366" s="33">
        <f t="shared" si="99"/>
        <v>206764.17796433321</v>
      </c>
      <c r="H366" s="33">
        <f t="shared" si="99"/>
        <v>213131.93845580413</v>
      </c>
      <c r="I366" s="33">
        <f t="shared" si="99"/>
        <v>219521.60543832663</v>
      </c>
      <c r="J366" s="33">
        <f t="shared" si="99"/>
        <v>225922.85391190043</v>
      </c>
      <c r="K366" s="33">
        <f t="shared" si="99"/>
        <v>232335.68387652579</v>
      </c>
      <c r="L366" s="33">
        <f t="shared" si="99"/>
        <v>238760.09533220262</v>
      </c>
      <c r="M366" s="33">
        <f t="shared" si="99"/>
        <v>245196.08827893093</v>
      </c>
      <c r="N366" s="33">
        <f t="shared" si="99"/>
        <v>251643.66271671047</v>
      </c>
      <c r="O366" s="33">
        <f t="shared" si="99"/>
        <v>258102.8186455417</v>
      </c>
      <c r="P366" s="33">
        <f t="shared" ref="P366:Q366" si="100">SUM(P364,P362,P357,P352,P347,P343,P337,P332,P327,P322,P316,P311,P306,P301,P295,P290,P284)</f>
        <v>264573.55606542446</v>
      </c>
      <c r="Q366" s="33">
        <f t="shared" si="100"/>
        <v>226240.73788202426</v>
      </c>
    </row>
    <row r="367" spans="1:17" x14ac:dyDescent="0.3">
      <c r="A367" s="30">
        <f t="shared" si="88"/>
        <v>350</v>
      </c>
      <c r="B367" s="14"/>
      <c r="C367" s="14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</row>
    <row r="368" spans="1:17" x14ac:dyDescent="0.3">
      <c r="A368" s="30">
        <f t="shared" si="88"/>
        <v>351</v>
      </c>
      <c r="B368" s="39" t="s">
        <v>809</v>
      </c>
      <c r="C368" s="39"/>
      <c r="D368" s="36">
        <f>SUM(D366,D278,D155,D124)</f>
        <v>3502286.5081827175</v>
      </c>
      <c r="E368" s="36">
        <f t="shared" ref="E368:O368" si="101">SUM(E366,E278,E155,E124)</f>
        <v>3536896.6642230977</v>
      </c>
      <c r="F368" s="36">
        <f t="shared" si="101"/>
        <v>3571292.0877167629</v>
      </c>
      <c r="G368" s="36">
        <f t="shared" si="101"/>
        <v>3604795.91654721</v>
      </c>
      <c r="H368" s="36">
        <f t="shared" si="101"/>
        <v>3638744.0735040838</v>
      </c>
      <c r="I368" s="36">
        <f t="shared" si="101"/>
        <v>3673845.6378012849</v>
      </c>
      <c r="J368" s="36">
        <f t="shared" si="101"/>
        <v>3709560.240684127</v>
      </c>
      <c r="K368" s="36">
        <f t="shared" si="101"/>
        <v>3742919.1603016392</v>
      </c>
      <c r="L368" s="36">
        <f t="shared" si="101"/>
        <v>3778364.2435779669</v>
      </c>
      <c r="M368" s="36">
        <f t="shared" si="101"/>
        <v>3773410.910253169</v>
      </c>
      <c r="N368" s="36">
        <f t="shared" si="101"/>
        <v>3809168.658590124</v>
      </c>
      <c r="O368" s="36">
        <f t="shared" si="101"/>
        <v>3844694.5913964994</v>
      </c>
      <c r="P368" s="36">
        <f t="shared" ref="P368:Q368" si="102">SUM(P366,P278,P155,P124)</f>
        <v>3876812.817410239</v>
      </c>
      <c r="Q368" s="36">
        <f t="shared" si="102"/>
        <v>3697137.8084760704</v>
      </c>
    </row>
    <row r="369" spans="1:17" x14ac:dyDescent="0.3">
      <c r="A369" s="30">
        <f t="shared" si="88"/>
        <v>352</v>
      </c>
      <c r="B369" s="14"/>
      <c r="C369" s="14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</row>
    <row r="370" spans="1:17" x14ac:dyDescent="0.3">
      <c r="A370" s="30">
        <f t="shared" si="88"/>
        <v>353</v>
      </c>
      <c r="B370" s="14" t="s">
        <v>383</v>
      </c>
      <c r="C370" s="14"/>
      <c r="D370" s="18">
        <f>+'B-10 2024'!P370</f>
        <v>21524.861296847401</v>
      </c>
      <c r="E370" s="18">
        <v>21584.465934216099</v>
      </c>
      <c r="F370" s="18">
        <v>21644.0705715847</v>
      </c>
      <c r="G370" s="18">
        <v>21703.6752089533</v>
      </c>
      <c r="H370" s="18">
        <v>21763.279846321999</v>
      </c>
      <c r="I370" s="18">
        <v>21822.884483690599</v>
      </c>
      <c r="J370" s="18">
        <v>21882.489121059298</v>
      </c>
      <c r="K370" s="18">
        <v>21942.093758427898</v>
      </c>
      <c r="L370" s="18">
        <v>22001.6983957966</v>
      </c>
      <c r="M370" s="18">
        <v>22061.303033165201</v>
      </c>
      <c r="N370" s="18">
        <v>22120.907670533797</v>
      </c>
      <c r="O370" s="18">
        <v>22180.5123079025</v>
      </c>
      <c r="P370" s="18">
        <v>22240.1169452711</v>
      </c>
      <c r="Q370" s="18">
        <v>21882.489121059265</v>
      </c>
    </row>
    <row r="371" spans="1:17" x14ac:dyDescent="0.3">
      <c r="A371" s="30">
        <f t="shared" si="88"/>
        <v>354</v>
      </c>
      <c r="B371" s="14" t="s">
        <v>384</v>
      </c>
      <c r="C371" s="14"/>
      <c r="D371" s="18">
        <f>+'B-10 2024'!P371</f>
        <v>540.46699353940903</v>
      </c>
      <c r="E371" s="18">
        <v>546.893118270218</v>
      </c>
      <c r="F371" s="18">
        <v>553.31924300102594</v>
      </c>
      <c r="G371" s="18">
        <v>559.74536773183502</v>
      </c>
      <c r="H371" s="18">
        <v>566.17149246264398</v>
      </c>
      <c r="I371" s="18">
        <v>572.59761719345306</v>
      </c>
      <c r="J371" s="18">
        <v>579.023741924261</v>
      </c>
      <c r="K371" s="18">
        <v>585.44986665506997</v>
      </c>
      <c r="L371" s="18">
        <v>591.87599138587905</v>
      </c>
      <c r="M371" s="18">
        <v>598.30211611668801</v>
      </c>
      <c r="N371" s="18">
        <v>604.72824084749595</v>
      </c>
      <c r="O371" s="18">
        <v>611.15436557830503</v>
      </c>
      <c r="P371" s="18">
        <v>617.580490309114</v>
      </c>
      <c r="Q371" s="18">
        <v>579.02374192426134</v>
      </c>
    </row>
    <row r="372" spans="1:17" x14ac:dyDescent="0.3">
      <c r="A372" s="30">
        <f t="shared" si="88"/>
        <v>355</v>
      </c>
      <c r="B372" s="14" t="s">
        <v>385</v>
      </c>
      <c r="C372" s="14"/>
      <c r="D372" s="18">
        <f>+'B-10 2024'!P372</f>
        <v>-8.5446716984733989E-5</v>
      </c>
      <c r="E372" s="18">
        <v>-8.9006996859097894E-5</v>
      </c>
      <c r="F372" s="18">
        <v>-9.2567276733461799E-5</v>
      </c>
      <c r="G372" s="18">
        <v>-9.612755660782569E-5</v>
      </c>
      <c r="H372" s="18">
        <v>-9.9687836482189595E-5</v>
      </c>
      <c r="I372" s="18">
        <v>-1.03248116356553E-4</v>
      </c>
      <c r="J372" s="18">
        <v>-1.06808396230917E-4</v>
      </c>
      <c r="K372" s="18">
        <v>-1.1036867610528101E-4</v>
      </c>
      <c r="L372" s="18">
        <v>-1.13928955979645E-4</v>
      </c>
      <c r="M372" s="18">
        <v>-1.17489235854009E-4</v>
      </c>
      <c r="N372" s="18">
        <v>-1.21049515728373E-4</v>
      </c>
      <c r="O372" s="18">
        <v>-1.2460979560273698E-4</v>
      </c>
      <c r="P372" s="18">
        <v>-1.2817007547710098E-4</v>
      </c>
      <c r="Q372" s="18">
        <v>-1.0680839623091732E-4</v>
      </c>
    </row>
    <row r="373" spans="1:17" x14ac:dyDescent="0.3">
      <c r="A373" s="30">
        <f t="shared" si="88"/>
        <v>356</v>
      </c>
      <c r="B373" s="14" t="s">
        <v>386</v>
      </c>
      <c r="C373" s="14"/>
      <c r="D373" s="18">
        <f>+'B-10 2024'!P373</f>
        <v>4865.7932028396426</v>
      </c>
      <c r="E373" s="18">
        <v>4988.0266696246254</v>
      </c>
      <c r="F373" s="18">
        <v>5110.2601364096099</v>
      </c>
      <c r="G373" s="18">
        <v>5232.4936031945927</v>
      </c>
      <c r="H373" s="18">
        <v>5354.7270699795763</v>
      </c>
      <c r="I373" s="18">
        <v>5476.96053676457</v>
      </c>
      <c r="J373" s="18">
        <v>5599.1940035495527</v>
      </c>
      <c r="K373" s="18">
        <v>5721.4274703345372</v>
      </c>
      <c r="L373" s="18">
        <v>5843.66093711952</v>
      </c>
      <c r="M373" s="18">
        <v>5965.8944039045036</v>
      </c>
      <c r="N373" s="18">
        <v>6088.1278706894973</v>
      </c>
      <c r="O373" s="18">
        <v>6210.3613374744809</v>
      </c>
      <c r="P373" s="18">
        <v>6332.5948042594646</v>
      </c>
      <c r="Q373" s="18">
        <v>5599.1940035495518</v>
      </c>
    </row>
    <row r="374" spans="1:17" x14ac:dyDescent="0.3">
      <c r="A374" s="30">
        <f t="shared" si="88"/>
        <v>357</v>
      </c>
      <c r="B374" s="14" t="s">
        <v>387</v>
      </c>
      <c r="C374" s="14"/>
      <c r="D374" s="18">
        <f>+'B-10 2024'!P374</f>
        <v>1672.16897018338</v>
      </c>
      <c r="E374" s="18">
        <v>1681.9605939410201</v>
      </c>
      <c r="F374" s="18">
        <v>1691.7522176986599</v>
      </c>
      <c r="G374" s="18">
        <v>1701.5438414563</v>
      </c>
      <c r="H374" s="18">
        <v>1711.3354652139401</v>
      </c>
      <c r="I374" s="18">
        <v>1721.12708897158</v>
      </c>
      <c r="J374" s="18">
        <v>1730.91871272922</v>
      </c>
      <c r="K374" s="18">
        <v>1740.7103364868699</v>
      </c>
      <c r="L374" s="18">
        <v>1750.5019602445102</v>
      </c>
      <c r="M374" s="18">
        <v>1760.2935840021501</v>
      </c>
      <c r="N374" s="18">
        <v>1770.0852077597899</v>
      </c>
      <c r="O374" s="18">
        <v>1779.87683151743</v>
      </c>
      <c r="P374" s="18">
        <v>1789.6684552750698</v>
      </c>
      <c r="Q374" s="18">
        <v>1730.9187127292246</v>
      </c>
    </row>
    <row r="375" spans="1:17" x14ac:dyDescent="0.3">
      <c r="A375" s="30">
        <f t="shared" si="88"/>
        <v>358</v>
      </c>
      <c r="B375" s="14" t="s">
        <v>388</v>
      </c>
      <c r="C375" s="14"/>
      <c r="D375" s="18">
        <f>+'B-10 2024'!P375</f>
        <v>2154.9462784767702</v>
      </c>
      <c r="E375" s="18">
        <v>2214.4015400799699</v>
      </c>
      <c r="F375" s="18">
        <v>2273.8568016831696</v>
      </c>
      <c r="G375" s="18">
        <v>2333.3120632863697</v>
      </c>
      <c r="H375" s="18">
        <v>2392.7673248895699</v>
      </c>
      <c r="I375" s="18">
        <v>2452.22258649277</v>
      </c>
      <c r="J375" s="18">
        <v>2511.6778480959701</v>
      </c>
      <c r="K375" s="18">
        <v>2571.1331096991598</v>
      </c>
      <c r="L375" s="18">
        <v>2630.5883713023595</v>
      </c>
      <c r="M375" s="18">
        <v>2690.0436329055601</v>
      </c>
      <c r="N375" s="18">
        <v>2749.4988945087598</v>
      </c>
      <c r="O375" s="18">
        <v>2808.9541561119604</v>
      </c>
      <c r="P375" s="18">
        <v>2868.4094177151601</v>
      </c>
      <c r="Q375" s="18">
        <v>2511.6778480959656</v>
      </c>
    </row>
    <row r="376" spans="1:17" x14ac:dyDescent="0.3">
      <c r="A376" s="30">
        <f t="shared" si="88"/>
        <v>359</v>
      </c>
      <c r="B376" s="14" t="s">
        <v>389</v>
      </c>
      <c r="C376" s="14"/>
      <c r="D376" s="18">
        <f>+'B-10 2024'!P376</f>
        <v>2116.0490468612497</v>
      </c>
      <c r="E376" s="18">
        <v>2173.2215071471401</v>
      </c>
      <c r="F376" s="18">
        <v>2230.39396743302</v>
      </c>
      <c r="G376" s="18">
        <v>2287.5664277189098</v>
      </c>
      <c r="H376" s="18">
        <v>2344.7388880047902</v>
      </c>
      <c r="I376" s="18">
        <v>2401.9113482906801</v>
      </c>
      <c r="J376" s="18">
        <v>2459.0838085765599</v>
      </c>
      <c r="K376" s="18">
        <v>2516.2562688624498</v>
      </c>
      <c r="L376" s="18">
        <v>2573.4287291483402</v>
      </c>
      <c r="M376" s="18">
        <v>2630.60118943422</v>
      </c>
      <c r="N376" s="18">
        <v>2687.7736497201099</v>
      </c>
      <c r="O376" s="18">
        <v>2744.9461100059898</v>
      </c>
      <c r="P376" s="18">
        <v>2802.1185702918801</v>
      </c>
      <c r="Q376" s="18">
        <v>2459.0838085765649</v>
      </c>
    </row>
    <row r="377" spans="1:17" x14ac:dyDescent="0.3">
      <c r="A377" s="30">
        <f t="shared" si="88"/>
        <v>360</v>
      </c>
      <c r="B377" s="14" t="s">
        <v>390</v>
      </c>
      <c r="C377" s="14"/>
      <c r="D377" s="18">
        <f>+'B-10 2024'!P377</f>
        <v>2674.29940092164</v>
      </c>
      <c r="E377" s="18">
        <v>2737.6068759600398</v>
      </c>
      <c r="F377" s="18">
        <v>2800.9143509984397</v>
      </c>
      <c r="G377" s="18">
        <v>2864.2218260368404</v>
      </c>
      <c r="H377" s="18">
        <v>2927.5293010752403</v>
      </c>
      <c r="I377" s="18">
        <v>2990.8367761136401</v>
      </c>
      <c r="J377" s="18">
        <v>3054.1442511520399</v>
      </c>
      <c r="K377" s="18">
        <v>3117.4517261904502</v>
      </c>
      <c r="L377" s="18">
        <v>3180.7592012288501</v>
      </c>
      <c r="M377" s="18">
        <v>3244.0666762672499</v>
      </c>
      <c r="N377" s="18">
        <v>3307.3741513056498</v>
      </c>
      <c r="O377" s="18">
        <v>3370.6816263440496</v>
      </c>
      <c r="P377" s="18">
        <v>3433.9891013824599</v>
      </c>
      <c r="Q377" s="18">
        <v>3054.1442511520459</v>
      </c>
    </row>
    <row r="378" spans="1:17" x14ac:dyDescent="0.3">
      <c r="A378" s="30">
        <f t="shared" si="88"/>
        <v>361</v>
      </c>
      <c r="B378" s="14" t="s">
        <v>391</v>
      </c>
      <c r="C378" s="14"/>
      <c r="D378" s="18">
        <f>+'B-10 2024'!P378</f>
        <v>80874.414168089948</v>
      </c>
      <c r="E378" s="18">
        <v>81062.680175093759</v>
      </c>
      <c r="F378" s="18">
        <v>81250.946182097483</v>
      </c>
      <c r="G378" s="18">
        <v>81439.212189101178</v>
      </c>
      <c r="H378" s="18">
        <v>81627.478196105003</v>
      </c>
      <c r="I378" s="18">
        <v>81815.744203108727</v>
      </c>
      <c r="J378" s="18">
        <v>82004.010210112523</v>
      </c>
      <c r="K378" s="18">
        <v>82192.276217116232</v>
      </c>
      <c r="L378" s="18">
        <v>82380.542224119854</v>
      </c>
      <c r="M378" s="18">
        <v>82568.808231123665</v>
      </c>
      <c r="N378" s="18">
        <v>82757.074238127389</v>
      </c>
      <c r="O378" s="18">
        <v>82945.340245131199</v>
      </c>
      <c r="P378" s="18">
        <v>83133.606252134909</v>
      </c>
      <c r="Q378" s="18">
        <v>82004.01021011245</v>
      </c>
    </row>
    <row r="379" spans="1:17" x14ac:dyDescent="0.3">
      <c r="A379" s="30">
        <f t="shared" si="88"/>
        <v>362</v>
      </c>
      <c r="B379" s="14" t="s">
        <v>392</v>
      </c>
      <c r="C379" s="14"/>
      <c r="D379" s="18">
        <f>+'B-10 2024'!P379</f>
        <v>35235.076108823203</v>
      </c>
      <c r="E379" s="18">
        <v>35510.110530024198</v>
      </c>
      <c r="F379" s="18">
        <v>35785.144951225098</v>
      </c>
      <c r="G379" s="18">
        <v>36060.179372426101</v>
      </c>
      <c r="H379" s="18">
        <v>36335.213793627096</v>
      </c>
      <c r="I379" s="18">
        <v>36610.248214827996</v>
      </c>
      <c r="J379" s="18">
        <v>36885.282636028998</v>
      </c>
      <c r="K379" s="18">
        <v>37160.317057230001</v>
      </c>
      <c r="L379" s="18">
        <v>37435.351478430894</v>
      </c>
      <c r="M379" s="18">
        <v>37710.385899631903</v>
      </c>
      <c r="N379" s="18">
        <v>37985.420320832898</v>
      </c>
      <c r="O379" s="18">
        <v>38260.454742033799</v>
      </c>
      <c r="P379" s="18">
        <v>38535.489163234801</v>
      </c>
      <c r="Q379" s="18">
        <v>36885.282636028998</v>
      </c>
    </row>
    <row r="380" spans="1:17" x14ac:dyDescent="0.3">
      <c r="A380" s="30">
        <f t="shared" si="88"/>
        <v>363</v>
      </c>
      <c r="B380" s="14" t="s">
        <v>393</v>
      </c>
      <c r="C380" s="14"/>
      <c r="D380" s="18">
        <f>+'B-10 2024'!P380</f>
        <v>11775.637567016742</v>
      </c>
      <c r="E380" s="18">
        <v>11831.53496564243</v>
      </c>
      <c r="F380" s="18">
        <v>11887.432364268132</v>
      </c>
      <c r="G380" s="18">
        <v>11943.32976289376</v>
      </c>
      <c r="H380" s="18">
        <v>11999.227161519499</v>
      </c>
      <c r="I380" s="18">
        <v>12055.12456014513</v>
      </c>
      <c r="J380" s="18">
        <v>12111.02195877086</v>
      </c>
      <c r="K380" s="18">
        <v>12166.919357396589</v>
      </c>
      <c r="L380" s="18">
        <v>12222.816756022221</v>
      </c>
      <c r="M380" s="18">
        <v>12278.71415464796</v>
      </c>
      <c r="N380" s="18">
        <v>12334.611553273689</v>
      </c>
      <c r="O380" s="18">
        <v>12390.508951899319</v>
      </c>
      <c r="P380" s="18">
        <v>12446.406350525049</v>
      </c>
      <c r="Q380" s="18">
        <v>12111.021958770874</v>
      </c>
    </row>
    <row r="381" spans="1:17" x14ac:dyDescent="0.3">
      <c r="A381" s="30">
        <f t="shared" si="88"/>
        <v>364</v>
      </c>
      <c r="B381" s="14" t="s">
        <v>394</v>
      </c>
      <c r="C381" s="14"/>
      <c r="D381" s="18">
        <f>+'B-10 2024'!P381</f>
        <v>1657.3848652736601</v>
      </c>
      <c r="E381" s="18">
        <v>1695.4884013267299</v>
      </c>
      <c r="F381" s="18">
        <v>1733.5919373798001</v>
      </c>
      <c r="G381" s="18">
        <v>1771.6954734328701</v>
      </c>
      <c r="H381" s="18">
        <v>1809.7990094859399</v>
      </c>
      <c r="I381" s="18">
        <v>1847.9025455390101</v>
      </c>
      <c r="J381" s="18">
        <v>1886.0060815920699</v>
      </c>
      <c r="K381" s="18">
        <v>1924.1096176451401</v>
      </c>
      <c r="L381" s="18">
        <v>1962.2131536982099</v>
      </c>
      <c r="M381" s="18">
        <v>2000.3166897512799</v>
      </c>
      <c r="N381" s="18">
        <v>2038.4202258043501</v>
      </c>
      <c r="O381" s="18">
        <v>2076.5237618574201</v>
      </c>
      <c r="P381" s="18">
        <v>2114.6272979104901</v>
      </c>
      <c r="Q381" s="18">
        <v>1886.0060815920747</v>
      </c>
    </row>
    <row r="382" spans="1:17" x14ac:dyDescent="0.3">
      <c r="A382" s="30">
        <f t="shared" si="88"/>
        <v>365</v>
      </c>
      <c r="B382" s="14" t="s">
        <v>395</v>
      </c>
      <c r="C382" s="14"/>
      <c r="D382" s="18">
        <f>+'B-10 2024'!P382</f>
        <v>2154.9462784767702</v>
      </c>
      <c r="E382" s="18">
        <v>2214.4015400799699</v>
      </c>
      <c r="F382" s="18">
        <v>2273.8568016831696</v>
      </c>
      <c r="G382" s="18">
        <v>2333.3120632863697</v>
      </c>
      <c r="H382" s="18">
        <v>2392.7673248895699</v>
      </c>
      <c r="I382" s="18">
        <v>2452.22258649277</v>
      </c>
      <c r="J382" s="18">
        <v>2511.6778480959701</v>
      </c>
      <c r="K382" s="18">
        <v>2571.1331096991598</v>
      </c>
      <c r="L382" s="18">
        <v>2630.5883713023595</v>
      </c>
      <c r="M382" s="18">
        <v>2690.0436329055601</v>
      </c>
      <c r="N382" s="18">
        <v>2749.4988945087598</v>
      </c>
      <c r="O382" s="18">
        <v>2808.9541561119604</v>
      </c>
      <c r="P382" s="18">
        <v>2868.4094177151601</v>
      </c>
      <c r="Q382" s="18">
        <v>2511.6778480959656</v>
      </c>
    </row>
    <row r="383" spans="1:17" x14ac:dyDescent="0.3">
      <c r="A383" s="30">
        <f t="shared" si="88"/>
        <v>366</v>
      </c>
      <c r="B383" s="14" t="s">
        <v>396</v>
      </c>
      <c r="C383" s="14"/>
      <c r="D383" s="18">
        <f>+'B-10 2024'!P383</f>
        <v>2877.3835285128098</v>
      </c>
      <c r="E383" s="18">
        <v>2939.6632588675102</v>
      </c>
      <c r="F383" s="18">
        <v>3001.9429892222097</v>
      </c>
      <c r="G383" s="18">
        <v>3064.2227195769101</v>
      </c>
      <c r="H383" s="18">
        <v>3126.50244993161</v>
      </c>
      <c r="I383" s="18">
        <v>3188.78218028631</v>
      </c>
      <c r="J383" s="18">
        <v>3251.0619106410099</v>
      </c>
      <c r="K383" s="18">
        <v>3313.3416409957103</v>
      </c>
      <c r="L383" s="18">
        <v>3375.6213713504098</v>
      </c>
      <c r="M383" s="18">
        <v>3437.9011017051102</v>
      </c>
      <c r="N383" s="18">
        <v>3500.1808320598097</v>
      </c>
      <c r="O383" s="18">
        <v>3562.4605624145102</v>
      </c>
      <c r="P383" s="18">
        <v>3624.7402927692101</v>
      </c>
      <c r="Q383" s="18">
        <v>3251.0619106410095</v>
      </c>
    </row>
    <row r="384" spans="1:17" x14ac:dyDescent="0.3">
      <c r="A384" s="30">
        <f t="shared" si="88"/>
        <v>367</v>
      </c>
      <c r="B384" s="14" t="s">
        <v>397</v>
      </c>
      <c r="C384" s="14"/>
      <c r="D384" s="18">
        <f>+'B-10 2024'!P384</f>
        <v>-444.65671527249197</v>
      </c>
      <c r="E384" s="18">
        <v>-413.33907840884501</v>
      </c>
      <c r="F384" s="18">
        <v>-382.02144154519902</v>
      </c>
      <c r="G384" s="18">
        <v>-350.70380468155298</v>
      </c>
      <c r="H384" s="18">
        <v>-319.38616781790699</v>
      </c>
      <c r="I384" s="18">
        <v>-288.06853095426101</v>
      </c>
      <c r="J384" s="18">
        <v>-256.75089409061502</v>
      </c>
      <c r="K384" s="18">
        <v>-225.43325722696801</v>
      </c>
      <c r="L384" s="18">
        <v>-194.11562036332199</v>
      </c>
      <c r="M384" s="18">
        <v>-162.79798349967598</v>
      </c>
      <c r="N384" s="18">
        <v>-131.48034663603002</v>
      </c>
      <c r="O384" s="18">
        <v>-100.16270977238399</v>
      </c>
      <c r="P384" s="18">
        <v>-68.845072908738103</v>
      </c>
      <c r="Q384" s="18">
        <v>-256.75089409061462</v>
      </c>
    </row>
    <row r="385" spans="1:17" x14ac:dyDescent="0.3">
      <c r="A385" s="30">
        <f t="shared" si="88"/>
        <v>368</v>
      </c>
      <c r="B385" s="14" t="s">
        <v>398</v>
      </c>
      <c r="C385" s="14"/>
      <c r="D385" s="18">
        <f>+'B-10 2024'!P385</f>
        <v>1285.9883199789899</v>
      </c>
      <c r="E385" s="18">
        <v>1309.7936666447799</v>
      </c>
      <c r="F385" s="18">
        <v>1333.5990133105799</v>
      </c>
      <c r="G385" s="18">
        <v>1357.40435997637</v>
      </c>
      <c r="H385" s="18">
        <v>1381.20970664216</v>
      </c>
      <c r="I385" s="18">
        <v>1405.01505330795</v>
      </c>
      <c r="J385" s="18">
        <v>1428.82039997374</v>
      </c>
      <c r="K385" s="18">
        <v>1452.62574663953</v>
      </c>
      <c r="L385" s="18">
        <v>1476.43109330533</v>
      </c>
      <c r="M385" s="18">
        <v>1500.23643997112</v>
      </c>
      <c r="N385" s="18">
        <v>1524.04178663691</v>
      </c>
      <c r="O385" s="18">
        <v>1547.8471333027001</v>
      </c>
      <c r="P385" s="18">
        <v>1571.6524799684901</v>
      </c>
      <c r="Q385" s="18">
        <v>1428.820399973742</v>
      </c>
    </row>
    <row r="386" spans="1:17" x14ac:dyDescent="0.3">
      <c r="A386" s="30">
        <f t="shared" si="88"/>
        <v>369</v>
      </c>
      <c r="B386" s="14" t="s">
        <v>399</v>
      </c>
      <c r="C386" s="14"/>
      <c r="D386" s="18">
        <f>+'B-10 2024'!P386</f>
        <v>957.41457572251193</v>
      </c>
      <c r="E386" s="18">
        <v>975.96768304428292</v>
      </c>
      <c r="F386" s="18">
        <v>994.52079036605403</v>
      </c>
      <c r="G386" s="18">
        <v>1013.07389768782</v>
      </c>
      <c r="H386" s="18">
        <v>1031.62700500959</v>
      </c>
      <c r="I386" s="18">
        <v>1050.1801123313601</v>
      </c>
      <c r="J386" s="18">
        <v>1068.7332196531299</v>
      </c>
      <c r="K386" s="18">
        <v>1087.28632697491</v>
      </c>
      <c r="L386" s="18">
        <v>1105.8394342966799</v>
      </c>
      <c r="M386" s="18">
        <v>1124.39254161845</v>
      </c>
      <c r="N386" s="18">
        <v>1142.9456489402201</v>
      </c>
      <c r="O386" s="18">
        <v>1161.4987562619899</v>
      </c>
      <c r="P386" s="18">
        <v>1180.05186358376</v>
      </c>
      <c r="Q386" s="18">
        <v>1068.7332196531354</v>
      </c>
    </row>
    <row r="387" spans="1:17" x14ac:dyDescent="0.3">
      <c r="A387" s="30">
        <f t="shared" si="88"/>
        <v>370</v>
      </c>
      <c r="B387" s="14" t="s">
        <v>400</v>
      </c>
      <c r="C387" s="14"/>
      <c r="D387" s="18">
        <f>+'B-10 2024'!P387</f>
        <v>926.63986024915403</v>
      </c>
      <c r="E387" s="18">
        <v>945.71777109286904</v>
      </c>
      <c r="F387" s="18">
        <v>964.79568193658395</v>
      </c>
      <c r="G387" s="18">
        <v>983.87359278029896</v>
      </c>
      <c r="H387" s="18">
        <v>1002.95150362401</v>
      </c>
      <c r="I387" s="18">
        <v>1022.02941446772</v>
      </c>
      <c r="J387" s="18">
        <v>1041.10732531144</v>
      </c>
      <c r="K387" s="18">
        <v>1060.1852361551501</v>
      </c>
      <c r="L387" s="18">
        <v>1079.2631469988698</v>
      </c>
      <c r="M387" s="18">
        <v>1098.3410578425799</v>
      </c>
      <c r="N387" s="18">
        <v>1117.4189686863001</v>
      </c>
      <c r="O387" s="18">
        <v>1136.4968795300101</v>
      </c>
      <c r="P387" s="18">
        <v>1155.5747903737299</v>
      </c>
      <c r="Q387" s="18">
        <v>1041.1073253114396</v>
      </c>
    </row>
    <row r="388" spans="1:17" x14ac:dyDescent="0.3">
      <c r="A388" s="30">
        <f t="shared" si="88"/>
        <v>371</v>
      </c>
      <c r="B388" s="14" t="s">
        <v>401</v>
      </c>
      <c r="C388" s="14"/>
      <c r="D388" s="18">
        <f>+'B-10 2024'!P388</f>
        <v>3960.3995114582899</v>
      </c>
      <c r="E388" s="18">
        <v>4058.3553244357204</v>
      </c>
      <c r="F388" s="18">
        <v>4156.3111374131504</v>
      </c>
      <c r="G388" s="18">
        <v>4254.26695039058</v>
      </c>
      <c r="H388" s="18">
        <v>4352.2227633680095</v>
      </c>
      <c r="I388" s="18">
        <v>4450.17857634544</v>
      </c>
      <c r="J388" s="18">
        <v>4548.1343893228704</v>
      </c>
      <c r="K388" s="18">
        <v>4646.0902023003</v>
      </c>
      <c r="L388" s="18">
        <v>4744.0460152777305</v>
      </c>
      <c r="M388" s="18">
        <v>4842.00182825516</v>
      </c>
      <c r="N388" s="18">
        <v>4939.9576412325905</v>
      </c>
      <c r="O388" s="18">
        <v>5037.9134542100201</v>
      </c>
      <c r="P388" s="18">
        <v>5135.8692671874505</v>
      </c>
      <c r="Q388" s="18">
        <v>4548.1343893228704</v>
      </c>
    </row>
    <row r="389" spans="1:17" x14ac:dyDescent="0.3">
      <c r="A389" s="30">
        <f t="shared" si="88"/>
        <v>372</v>
      </c>
      <c r="B389" s="14" t="s">
        <v>402</v>
      </c>
      <c r="C389" s="14"/>
      <c r="D389" s="18">
        <f>+'B-10 2024'!P389</f>
        <v>284.98066194246803</v>
      </c>
      <c r="E389" s="18">
        <v>286.52152285673702</v>
      </c>
      <c r="F389" s="18">
        <v>288.06238377100703</v>
      </c>
      <c r="G389" s="18">
        <v>289.60324468527602</v>
      </c>
      <c r="H389" s="18">
        <v>291.14410559954598</v>
      </c>
      <c r="I389" s="18">
        <v>292.68496651381497</v>
      </c>
      <c r="J389" s="18">
        <v>294.22582742808498</v>
      </c>
      <c r="K389" s="18">
        <v>295.76668834235403</v>
      </c>
      <c r="L389" s="18">
        <v>297.30754925662399</v>
      </c>
      <c r="M389" s="18">
        <v>298.84841017089303</v>
      </c>
      <c r="N389" s="18">
        <v>300.38927108516299</v>
      </c>
      <c r="O389" s="18">
        <v>301.93013199943198</v>
      </c>
      <c r="P389" s="18">
        <v>303.47099291370199</v>
      </c>
      <c r="Q389" s="18">
        <v>294.22582742808476</v>
      </c>
    </row>
    <row r="390" spans="1:17" x14ac:dyDescent="0.3">
      <c r="A390" s="30">
        <f t="shared" si="88"/>
        <v>373</v>
      </c>
      <c r="B390" s="14" t="s">
        <v>403</v>
      </c>
      <c r="C390" s="14"/>
      <c r="D390" s="18">
        <f>+'B-10 2024'!P390</f>
        <v>5195.32569499901</v>
      </c>
      <c r="E390" s="18">
        <v>5229.34676562397</v>
      </c>
      <c r="F390" s="18">
        <v>5263.36783624893</v>
      </c>
      <c r="G390" s="18">
        <v>5297.3889068738899</v>
      </c>
      <c r="H390" s="18">
        <v>5331.4099774988499</v>
      </c>
      <c r="I390" s="18">
        <v>5365.4310481238108</v>
      </c>
      <c r="J390" s="18">
        <v>5399.4521187487699</v>
      </c>
      <c r="K390" s="18">
        <v>5433.4731893737298</v>
      </c>
      <c r="L390" s="18">
        <v>5467.4942599986798</v>
      </c>
      <c r="M390" s="18">
        <v>5501.5153306236398</v>
      </c>
      <c r="N390" s="18">
        <v>5535.5364012486007</v>
      </c>
      <c r="O390" s="18">
        <v>5569.5574718735597</v>
      </c>
      <c r="P390" s="18">
        <v>5603.5785424985197</v>
      </c>
      <c r="Q390" s="18">
        <v>5399.4521187487662</v>
      </c>
    </row>
    <row r="391" spans="1:17" x14ac:dyDescent="0.3">
      <c r="A391" s="30">
        <f t="shared" si="88"/>
        <v>374</v>
      </c>
      <c r="B391" s="14" t="s">
        <v>404</v>
      </c>
      <c r="C391" s="14"/>
      <c r="D391" s="18">
        <f>+'B-10 2024'!P391</f>
        <v>756.48253214381998</v>
      </c>
      <c r="E391" s="18">
        <v>761.38930431647998</v>
      </c>
      <c r="F391" s="18">
        <v>766.29607648913895</v>
      </c>
      <c r="G391" s="18">
        <v>771.20284866179804</v>
      </c>
      <c r="H391" s="18">
        <v>776.10962083445702</v>
      </c>
      <c r="I391" s="18">
        <v>781.01639300711599</v>
      </c>
      <c r="J391" s="18">
        <v>785.92316517977599</v>
      </c>
      <c r="K391" s="18">
        <v>790.82993735243497</v>
      </c>
      <c r="L391" s="18">
        <v>795.73670952509406</v>
      </c>
      <c r="M391" s="18">
        <v>800.64348169775292</v>
      </c>
      <c r="N391" s="18">
        <v>805.55025387041201</v>
      </c>
      <c r="O391" s="18">
        <v>810.45702604307201</v>
      </c>
      <c r="P391" s="18">
        <v>815.36379821573109</v>
      </c>
      <c r="Q391" s="18">
        <v>785.92316517977554</v>
      </c>
    </row>
    <row r="392" spans="1:17" x14ac:dyDescent="0.3">
      <c r="A392" s="30">
        <f t="shared" si="88"/>
        <v>375</v>
      </c>
      <c r="B392" s="14" t="s">
        <v>405</v>
      </c>
      <c r="C392" s="14"/>
      <c r="D392" s="18">
        <f>+'B-10 2024'!P392</f>
        <v>1058.4489637463901</v>
      </c>
      <c r="E392" s="18">
        <v>1060.51850390249</v>
      </c>
      <c r="F392" s="18">
        <v>1062.58804405859</v>
      </c>
      <c r="G392" s="18">
        <v>1064.6575842146899</v>
      </c>
      <c r="H392" s="18">
        <v>1066.7271243707901</v>
      </c>
      <c r="I392" s="18">
        <v>1068.79666452689</v>
      </c>
      <c r="J392" s="18">
        <v>1070.86620468299</v>
      </c>
      <c r="K392" s="18">
        <v>1072.9357448390899</v>
      </c>
      <c r="L392" s="18">
        <v>1075.0052849951901</v>
      </c>
      <c r="M392" s="18">
        <v>1077.07482515129</v>
      </c>
      <c r="N392" s="18">
        <v>1079.14436530739</v>
      </c>
      <c r="O392" s="18">
        <v>1081.2139054634899</v>
      </c>
      <c r="P392" s="18">
        <v>1083.2834456195901</v>
      </c>
      <c r="Q392" s="18">
        <v>1070.86620468299</v>
      </c>
    </row>
    <row r="393" spans="1:17" x14ac:dyDescent="0.3">
      <c r="A393" s="30">
        <f t="shared" si="88"/>
        <v>376</v>
      </c>
      <c r="B393" s="14" t="s">
        <v>406</v>
      </c>
      <c r="C393" s="14"/>
      <c r="D393" s="18">
        <f>+'B-10 2024'!P393</f>
        <v>2093.92786094655</v>
      </c>
      <c r="E393" s="18">
        <v>2145.4248551526498</v>
      </c>
      <c r="F393" s="18">
        <v>2196.92184935876</v>
      </c>
      <c r="G393" s="18">
        <v>2248.4188435648698</v>
      </c>
      <c r="H393" s="18">
        <v>2299.91583777097</v>
      </c>
      <c r="I393" s="18">
        <v>2351.4128319770803</v>
      </c>
      <c r="J393" s="18">
        <v>2402.90982618318</v>
      </c>
      <c r="K393" s="18">
        <v>2454.4068203892898</v>
      </c>
      <c r="L393" s="18">
        <v>2505.9038145954</v>
      </c>
      <c r="M393" s="18">
        <v>2557.4008088015003</v>
      </c>
      <c r="N393" s="18">
        <v>2608.89780300761</v>
      </c>
      <c r="O393" s="18">
        <v>2660.3947972137098</v>
      </c>
      <c r="P393" s="18">
        <v>2711.89179141982</v>
      </c>
      <c r="Q393" s="18">
        <v>2402.9098261831841</v>
      </c>
    </row>
    <row r="394" spans="1:17" x14ac:dyDescent="0.3">
      <c r="A394" s="30">
        <f t="shared" si="88"/>
        <v>377</v>
      </c>
      <c r="B394" s="14" t="s">
        <v>407</v>
      </c>
      <c r="C394" s="14"/>
      <c r="D394" s="18">
        <f>+'B-10 2024'!P394</f>
        <v>84.264027459914587</v>
      </c>
      <c r="E394" s="18">
        <v>86.533361937411001</v>
      </c>
      <c r="F394" s="18">
        <v>88.802696414907402</v>
      </c>
      <c r="G394" s="18">
        <v>91.072030892403902</v>
      </c>
      <c r="H394" s="18">
        <v>93.341365369900302</v>
      </c>
      <c r="I394" s="18">
        <v>95.610699847396802</v>
      </c>
      <c r="J394" s="18">
        <v>97.880034324893202</v>
      </c>
      <c r="K394" s="18">
        <v>100.1493688023897</v>
      </c>
      <c r="L394" s="18">
        <v>102.4187032798861</v>
      </c>
      <c r="M394" s="18">
        <v>104.6880377573826</v>
      </c>
      <c r="N394" s="18">
        <v>106.957372234879</v>
      </c>
      <c r="O394" s="18">
        <v>109.22670671237539</v>
      </c>
      <c r="P394" s="18">
        <v>111.4960411898719</v>
      </c>
      <c r="Q394" s="18">
        <v>97.880034324893217</v>
      </c>
    </row>
    <row r="395" spans="1:17" x14ac:dyDescent="0.3">
      <c r="A395" s="30">
        <f t="shared" si="88"/>
        <v>378</v>
      </c>
      <c r="B395" s="14" t="s">
        <v>408</v>
      </c>
      <c r="C395" s="14"/>
      <c r="D395" s="18">
        <f>+'B-10 2024'!P395</f>
        <v>1396.256909422297</v>
      </c>
      <c r="E395" s="18">
        <v>1433.0467806482259</v>
      </c>
      <c r="F395" s="18">
        <v>1469.836651874155</v>
      </c>
      <c r="G395" s="18">
        <v>1506.6265231000839</v>
      </c>
      <c r="H395" s="18">
        <v>1543.4163943260091</v>
      </c>
      <c r="I395" s="18">
        <v>1580.2062655519392</v>
      </c>
      <c r="J395" s="18">
        <v>1616.996136777869</v>
      </c>
      <c r="K395" s="18">
        <v>1653.786008003799</v>
      </c>
      <c r="L395" s="18">
        <v>1690.575879229729</v>
      </c>
      <c r="M395" s="18">
        <v>1727.3657504556591</v>
      </c>
      <c r="N395" s="18">
        <v>1764.1556216815791</v>
      </c>
      <c r="O395" s="18">
        <v>1800.9454929075089</v>
      </c>
      <c r="P395" s="18">
        <v>1837.7353641334391</v>
      </c>
      <c r="Q395" s="18">
        <v>1616.9961367778685</v>
      </c>
    </row>
    <row r="396" spans="1:17" x14ac:dyDescent="0.3">
      <c r="A396" s="30">
        <f t="shared" si="88"/>
        <v>379</v>
      </c>
      <c r="B396" s="14" t="s">
        <v>409</v>
      </c>
      <c r="C396" s="14"/>
      <c r="D396" s="18">
        <f>+'B-10 2024'!P396</f>
        <v>107.0435379190378</v>
      </c>
      <c r="E396" s="18">
        <v>109.92576866566431</v>
      </c>
      <c r="F396" s="18">
        <v>112.8079994122909</v>
      </c>
      <c r="G396" s="18">
        <v>115.6902301589175</v>
      </c>
      <c r="H396" s="18">
        <v>118.57246090554409</v>
      </c>
      <c r="I396" s="18">
        <v>121.4546916521706</v>
      </c>
      <c r="J396" s="18">
        <v>124.33692239879721</v>
      </c>
      <c r="K396" s="18">
        <v>127.2191531454238</v>
      </c>
      <c r="L396" s="18">
        <v>130.10138389205039</v>
      </c>
      <c r="M396" s="18">
        <v>132.9836146386769</v>
      </c>
      <c r="N396" s="18">
        <v>135.86584538530349</v>
      </c>
      <c r="O396" s="18">
        <v>138.74807613192999</v>
      </c>
      <c r="P396" s="18">
        <v>141.63030687855601</v>
      </c>
      <c r="Q396" s="18">
        <v>124.33692239879714</v>
      </c>
    </row>
    <row r="397" spans="1:17" x14ac:dyDescent="0.3">
      <c r="A397" s="30">
        <f t="shared" si="88"/>
        <v>380</v>
      </c>
      <c r="B397" s="14" t="s">
        <v>410</v>
      </c>
      <c r="C397" s="14"/>
      <c r="D397" s="18">
        <f>+'B-10 2024'!P397</f>
        <v>-6.1878892509412099E-5</v>
      </c>
      <c r="E397" s="18">
        <v>-6.4457179697304301E-5</v>
      </c>
      <c r="F397" s="18">
        <v>-6.7035466885196504E-5</v>
      </c>
      <c r="G397" s="18">
        <v>-6.9613754073088706E-5</v>
      </c>
      <c r="H397" s="18">
        <v>-7.21920412609808E-5</v>
      </c>
      <c r="I397" s="18">
        <v>-7.4770328448873003E-5</v>
      </c>
      <c r="J397" s="18">
        <v>-7.7348615636765205E-5</v>
      </c>
      <c r="K397" s="18">
        <v>-7.9926902824657407E-5</v>
      </c>
      <c r="L397" s="18">
        <v>-8.2505190012549501E-5</v>
      </c>
      <c r="M397" s="18">
        <v>-8.508347720044169E-5</v>
      </c>
      <c r="N397" s="18">
        <v>-8.7661764388333893E-5</v>
      </c>
      <c r="O397" s="18">
        <v>-9.0240051576226095E-5</v>
      </c>
      <c r="P397" s="18">
        <v>-9.2818338764118297E-5</v>
      </c>
      <c r="Q397" s="18">
        <v>-7.7348615636765191E-5</v>
      </c>
    </row>
    <row r="398" spans="1:17" x14ac:dyDescent="0.3">
      <c r="A398" s="30">
        <f t="shared" si="88"/>
        <v>381</v>
      </c>
      <c r="B398" s="14" t="s">
        <v>411</v>
      </c>
      <c r="C398" s="14"/>
      <c r="D398" s="18">
        <f>+'B-10 2024'!P398</f>
        <v>2154.9462784767702</v>
      </c>
      <c r="E398" s="18">
        <v>2214.4015400799699</v>
      </c>
      <c r="F398" s="18">
        <v>2273.8568016831696</v>
      </c>
      <c r="G398" s="18">
        <v>2333.3120632863697</v>
      </c>
      <c r="H398" s="18">
        <v>2392.7673248895699</v>
      </c>
      <c r="I398" s="18">
        <v>2452.22258649277</v>
      </c>
      <c r="J398" s="18">
        <v>2511.6778480959701</v>
      </c>
      <c r="K398" s="18">
        <v>2571.1331096991598</v>
      </c>
      <c r="L398" s="18">
        <v>2630.5883713023595</v>
      </c>
      <c r="M398" s="18">
        <v>2690.0436329055601</v>
      </c>
      <c r="N398" s="18">
        <v>2749.4988945087598</v>
      </c>
      <c r="O398" s="18">
        <v>2808.9541561119604</v>
      </c>
      <c r="P398" s="18">
        <v>2868.4094177151601</v>
      </c>
      <c r="Q398" s="18">
        <v>2511.6778480959656</v>
      </c>
    </row>
    <row r="399" spans="1:17" x14ac:dyDescent="0.3">
      <c r="A399" s="30">
        <f t="shared" si="88"/>
        <v>382</v>
      </c>
      <c r="B399" s="14" t="s">
        <v>412</v>
      </c>
      <c r="C399" s="14"/>
      <c r="D399" s="18">
        <f>+'B-10 2024'!P399</f>
        <v>2363.19291110208</v>
      </c>
      <c r="E399" s="18">
        <v>2423.9455323980001</v>
      </c>
      <c r="F399" s="18">
        <v>2484.6981536939202</v>
      </c>
      <c r="G399" s="18">
        <v>2545.4507749898403</v>
      </c>
      <c r="H399" s="18">
        <v>2606.2033962857604</v>
      </c>
      <c r="I399" s="18">
        <v>2666.95601758168</v>
      </c>
      <c r="J399" s="18">
        <v>2727.7086388776002</v>
      </c>
      <c r="K399" s="18">
        <v>2788.4612601735203</v>
      </c>
      <c r="L399" s="18">
        <v>2849.2138814694404</v>
      </c>
      <c r="M399" s="18">
        <v>2909.96650276536</v>
      </c>
      <c r="N399" s="18">
        <v>2970.7191240612801</v>
      </c>
      <c r="O399" s="18">
        <v>3031.4717453572002</v>
      </c>
      <c r="P399" s="18">
        <v>3092.2243666531203</v>
      </c>
      <c r="Q399" s="18">
        <v>2727.7086388776006</v>
      </c>
    </row>
    <row r="400" spans="1:17" x14ac:dyDescent="0.3">
      <c r="A400" s="30">
        <f t="shared" si="88"/>
        <v>383</v>
      </c>
      <c r="B400" s="14" t="s">
        <v>413</v>
      </c>
      <c r="C400" s="14"/>
      <c r="D400" s="18">
        <f>+'B-10 2024'!P400</f>
        <v>849.70941138333808</v>
      </c>
      <c r="E400" s="18">
        <v>863.26355352431005</v>
      </c>
      <c r="F400" s="18">
        <v>876.81769566528305</v>
      </c>
      <c r="G400" s="18">
        <v>890.37183780625503</v>
      </c>
      <c r="H400" s="18">
        <v>903.92597994722803</v>
      </c>
      <c r="I400" s="18">
        <v>917.48012208819989</v>
      </c>
      <c r="J400" s="18">
        <v>931.03426422917198</v>
      </c>
      <c r="K400" s="18">
        <v>944.58840637014498</v>
      </c>
      <c r="L400" s="18">
        <v>958.14254851111696</v>
      </c>
      <c r="M400" s="18">
        <v>971.69669065208996</v>
      </c>
      <c r="N400" s="18">
        <v>985.25083279306193</v>
      </c>
      <c r="O400" s="18">
        <v>998.80497493403493</v>
      </c>
      <c r="P400" s="18">
        <v>1012.359117075</v>
      </c>
      <c r="Q400" s="18">
        <v>931.03426422917198</v>
      </c>
    </row>
    <row r="401" spans="1:17" x14ac:dyDescent="0.3">
      <c r="A401" s="30">
        <f t="shared" si="88"/>
        <v>384</v>
      </c>
      <c r="B401" s="14" t="s">
        <v>414</v>
      </c>
      <c r="C401" s="14"/>
      <c r="D401" s="18">
        <f>+'B-10 2024'!P401</f>
        <v>350.85391115257795</v>
      </c>
      <c r="E401" s="18">
        <v>360.33657411726796</v>
      </c>
      <c r="F401" s="18">
        <v>369.81923708195905</v>
      </c>
      <c r="G401" s="18">
        <v>379.30190004664996</v>
      </c>
      <c r="H401" s="18">
        <v>388.78456301134099</v>
      </c>
      <c r="I401" s="18">
        <v>398.267225976031</v>
      </c>
      <c r="J401" s="18">
        <v>407.74988894072197</v>
      </c>
      <c r="K401" s="18">
        <v>417.232551905413</v>
      </c>
      <c r="L401" s="18">
        <v>426.71521487010398</v>
      </c>
      <c r="M401" s="18">
        <v>436.19787783479399</v>
      </c>
      <c r="N401" s="18">
        <v>445.68054079948502</v>
      </c>
      <c r="O401" s="18">
        <v>455.16320376417599</v>
      </c>
      <c r="P401" s="18">
        <v>464.64586672886702</v>
      </c>
      <c r="Q401" s="18">
        <v>407.74988894072214</v>
      </c>
    </row>
    <row r="402" spans="1:17" x14ac:dyDescent="0.3">
      <c r="A402" s="30">
        <f t="shared" si="88"/>
        <v>385</v>
      </c>
      <c r="B402" s="14" t="s">
        <v>415</v>
      </c>
      <c r="C402" s="14"/>
      <c r="D402" s="18">
        <f>+'B-10 2024'!P402</f>
        <v>-1072.45992</v>
      </c>
      <c r="E402" s="18">
        <v>-1072.4599166666601</v>
      </c>
      <c r="F402" s="18">
        <v>-1072.4599133333302</v>
      </c>
      <c r="G402" s="18">
        <v>-1072.4599099999998</v>
      </c>
      <c r="H402" s="18">
        <v>-1072.4599066666599</v>
      </c>
      <c r="I402" s="18">
        <v>-1072.45990333333</v>
      </c>
      <c r="J402" s="18">
        <v>-1072.4598999999998</v>
      </c>
      <c r="K402" s="18">
        <v>-1072.4598966666599</v>
      </c>
      <c r="L402" s="18">
        <v>-1072.45989333333</v>
      </c>
      <c r="M402" s="18">
        <v>-1072.4598899999999</v>
      </c>
      <c r="N402" s="18">
        <v>-1072.4598866666599</v>
      </c>
      <c r="O402" s="18">
        <v>-1072.45988333333</v>
      </c>
      <c r="P402" s="18">
        <v>-1072.4598799999999</v>
      </c>
      <c r="Q402" s="18">
        <v>-1072.4598999999969</v>
      </c>
    </row>
    <row r="403" spans="1:17" x14ac:dyDescent="0.3">
      <c r="A403" s="30">
        <f t="shared" si="88"/>
        <v>386</v>
      </c>
      <c r="B403" s="14" t="s">
        <v>416</v>
      </c>
      <c r="C403" s="14"/>
      <c r="D403" s="18">
        <f>+'B-10 2024'!P403</f>
        <v>1767.1993234489601</v>
      </c>
      <c r="E403" s="18">
        <v>1808.6688785926599</v>
      </c>
      <c r="F403" s="18">
        <v>1850.13843373637</v>
      </c>
      <c r="G403" s="18">
        <v>1891.60798888008</v>
      </c>
      <c r="H403" s="18">
        <v>1933.0775440237799</v>
      </c>
      <c r="I403" s="18">
        <v>1974.5470991674899</v>
      </c>
      <c r="J403" s="18">
        <v>2016.0166543112</v>
      </c>
      <c r="K403" s="18">
        <v>2057.4862094548998</v>
      </c>
      <c r="L403" s="18">
        <v>2098.9557645986097</v>
      </c>
      <c r="M403" s="18">
        <v>2140.42531974232</v>
      </c>
      <c r="N403" s="18">
        <v>2181.8948748860203</v>
      </c>
      <c r="O403" s="18">
        <v>2223.3644300297296</v>
      </c>
      <c r="P403" s="18">
        <v>2264.8339851734399</v>
      </c>
      <c r="Q403" s="18">
        <v>2016.0166543111968</v>
      </c>
    </row>
    <row r="404" spans="1:17" x14ac:dyDescent="0.3">
      <c r="A404" s="30">
        <f t="shared" ref="A404:A468" si="103">+A403+1</f>
        <v>387</v>
      </c>
      <c r="B404" s="14" t="s">
        <v>417</v>
      </c>
      <c r="C404" s="14"/>
      <c r="D404" s="18">
        <f>+'B-10 2024'!P404</f>
        <v>2743.3641060539198</v>
      </c>
      <c r="E404" s="18">
        <v>2806.8426104728301</v>
      </c>
      <c r="F404" s="18">
        <v>2870.3211148917399</v>
      </c>
      <c r="G404" s="18">
        <v>2933.7996193106596</v>
      </c>
      <c r="H404" s="18">
        <v>2997.2781237295699</v>
      </c>
      <c r="I404" s="18">
        <v>3060.7566281484796</v>
      </c>
      <c r="J404" s="18">
        <v>3124.2351325673999</v>
      </c>
      <c r="K404" s="18">
        <v>3187.7136369863101</v>
      </c>
      <c r="L404" s="18">
        <v>3251.1921414052204</v>
      </c>
      <c r="M404" s="18">
        <v>3314.6706458241401</v>
      </c>
      <c r="N404" s="18">
        <v>3378.1491502430499</v>
      </c>
      <c r="O404" s="18">
        <v>3441.6276546619602</v>
      </c>
      <c r="P404" s="18">
        <v>3505.1061590808804</v>
      </c>
      <c r="Q404" s="18">
        <v>3124.2351325673972</v>
      </c>
    </row>
    <row r="405" spans="1:17" x14ac:dyDescent="0.3">
      <c r="A405" s="30">
        <f t="shared" si="103"/>
        <v>388</v>
      </c>
      <c r="B405" s="14" t="s">
        <v>418</v>
      </c>
      <c r="C405" s="14"/>
      <c r="D405" s="18">
        <f>+'B-10 2024'!P405</f>
        <v>2.0100784696149572</v>
      </c>
      <c r="E405" s="18">
        <v>2.0100817391822505</v>
      </c>
      <c r="F405" s="18">
        <v>2.0100850087495337</v>
      </c>
      <c r="G405" s="18">
        <v>2.010088278316827</v>
      </c>
      <c r="H405" s="18">
        <v>2.0100915478841199</v>
      </c>
      <c r="I405" s="18">
        <v>2.0100948174514035</v>
      </c>
      <c r="J405" s="18">
        <v>2.0100980870186964</v>
      </c>
      <c r="K405" s="18">
        <v>2.0101013565859898</v>
      </c>
      <c r="L405" s="18">
        <v>2.0101046261532729</v>
      </c>
      <c r="M405" s="18">
        <v>2.0101078957205663</v>
      </c>
      <c r="N405" s="18">
        <v>2.0101111652878596</v>
      </c>
      <c r="O405" s="18">
        <v>2.0101144348551427</v>
      </c>
      <c r="P405" s="18">
        <v>2.0101177044224361</v>
      </c>
      <c r="Q405" s="18">
        <v>2.0100980870186969</v>
      </c>
    </row>
    <row r="406" spans="1:17" x14ac:dyDescent="0.3">
      <c r="A406" s="30">
        <f t="shared" si="103"/>
        <v>389</v>
      </c>
      <c r="B406" s="14" t="s">
        <v>419</v>
      </c>
      <c r="C406" s="14"/>
      <c r="D406" s="18">
        <f>+'B-10 2024'!P406</f>
        <v>2346.3629111020796</v>
      </c>
      <c r="E406" s="18">
        <v>2407.1155323979997</v>
      </c>
      <c r="F406" s="18">
        <v>2467.8681536939198</v>
      </c>
      <c r="G406" s="18">
        <v>2528.6207749898399</v>
      </c>
      <c r="H406" s="18">
        <v>2589.37339628576</v>
      </c>
      <c r="I406" s="18">
        <v>2650.1260175816797</v>
      </c>
      <c r="J406" s="18">
        <v>2710.8786388775998</v>
      </c>
      <c r="K406" s="18">
        <v>2771.6312601735199</v>
      </c>
      <c r="L406" s="18">
        <v>2832.38388146944</v>
      </c>
      <c r="M406" s="18">
        <v>2893.1365027653596</v>
      </c>
      <c r="N406" s="18">
        <v>2953.8891240612797</v>
      </c>
      <c r="O406" s="18">
        <v>3014.6417453571999</v>
      </c>
      <c r="P406" s="18">
        <v>3075.39436665312</v>
      </c>
      <c r="Q406" s="18">
        <v>2710.8786388775993</v>
      </c>
    </row>
    <row r="407" spans="1:17" x14ac:dyDescent="0.3">
      <c r="A407" s="30">
        <f t="shared" si="103"/>
        <v>390</v>
      </c>
      <c r="B407" s="14" t="s">
        <v>420</v>
      </c>
      <c r="C407" s="14"/>
      <c r="D407" s="18">
        <f>+'B-10 2024'!P407</f>
        <v>1161.4776116738999</v>
      </c>
      <c r="E407" s="18">
        <v>1185.2675121603202</v>
      </c>
      <c r="F407" s="18">
        <v>1209.05741264673</v>
      </c>
      <c r="G407" s="18">
        <v>1232.84731313314</v>
      </c>
      <c r="H407" s="18">
        <v>1256.63721361955</v>
      </c>
      <c r="I407" s="18">
        <v>1280.4271141059698</v>
      </c>
      <c r="J407" s="18">
        <v>1304.2170145923801</v>
      </c>
      <c r="K407" s="18">
        <v>1328.0069150787899</v>
      </c>
      <c r="L407" s="18">
        <v>1351.7968155652102</v>
      </c>
      <c r="M407" s="18">
        <v>1375.58671605162</v>
      </c>
      <c r="N407" s="18">
        <v>1399.37661653803</v>
      </c>
      <c r="O407" s="18">
        <v>1423.1665170244401</v>
      </c>
      <c r="P407" s="18">
        <v>1446.9564175108599</v>
      </c>
      <c r="Q407" s="18">
        <v>1304.2170145923799</v>
      </c>
    </row>
    <row r="408" spans="1:17" x14ac:dyDescent="0.3">
      <c r="A408" s="30">
        <f t="shared" si="103"/>
        <v>391</v>
      </c>
      <c r="B408" s="14" t="s">
        <v>799</v>
      </c>
      <c r="C408" s="14"/>
      <c r="D408" s="32">
        <f>SUM(D370:D407)</f>
        <v>200452.59992211621</v>
      </c>
      <c r="E408" s="32">
        <f t="shared" ref="E408:O408" si="104">SUM(E370:E407)</f>
        <v>202169.04908553787</v>
      </c>
      <c r="F408" s="32">
        <f t="shared" si="104"/>
        <v>203885.49824895919</v>
      </c>
      <c r="G408" s="32">
        <f t="shared" si="104"/>
        <v>205601.94741238057</v>
      </c>
      <c r="H408" s="32">
        <f t="shared" si="104"/>
        <v>207318.39657580233</v>
      </c>
      <c r="I408" s="32">
        <f t="shared" si="104"/>
        <v>209034.84573922367</v>
      </c>
      <c r="J408" s="32">
        <f t="shared" si="104"/>
        <v>210751.29490264531</v>
      </c>
      <c r="K408" s="32">
        <f t="shared" si="104"/>
        <v>212467.74406606669</v>
      </c>
      <c r="L408" s="32">
        <f t="shared" si="104"/>
        <v>214184.1932294881</v>
      </c>
      <c r="M408" s="32">
        <f t="shared" si="104"/>
        <v>215900.64239290965</v>
      </c>
      <c r="N408" s="32">
        <f t="shared" si="104"/>
        <v>217617.09155633123</v>
      </c>
      <c r="O408" s="32">
        <f t="shared" si="104"/>
        <v>219333.54071975267</v>
      </c>
      <c r="P408" s="32">
        <f t="shared" ref="P408:Q408" si="105">SUM(P370:P407)</f>
        <v>221049.98988317425</v>
      </c>
      <c r="Q408" s="32">
        <f t="shared" si="105"/>
        <v>210751.29490264526</v>
      </c>
    </row>
    <row r="409" spans="1:17" x14ac:dyDescent="0.3">
      <c r="A409" s="30">
        <f t="shared" si="103"/>
        <v>392</v>
      </c>
      <c r="B409" s="14"/>
      <c r="C409" s="14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</row>
    <row r="410" spans="1:17" x14ac:dyDescent="0.3">
      <c r="A410" s="30">
        <f t="shared" si="103"/>
        <v>393</v>
      </c>
      <c r="B410" s="16" t="s">
        <v>800</v>
      </c>
      <c r="C410" s="16"/>
      <c r="D410" s="33">
        <f>D408</f>
        <v>200452.59992211621</v>
      </c>
      <c r="E410" s="33">
        <f t="shared" ref="E410:O410" si="106">E408</f>
        <v>202169.04908553787</v>
      </c>
      <c r="F410" s="33">
        <f t="shared" si="106"/>
        <v>203885.49824895919</v>
      </c>
      <c r="G410" s="33">
        <f t="shared" si="106"/>
        <v>205601.94741238057</v>
      </c>
      <c r="H410" s="33">
        <f t="shared" si="106"/>
        <v>207318.39657580233</v>
      </c>
      <c r="I410" s="33">
        <f t="shared" si="106"/>
        <v>209034.84573922367</v>
      </c>
      <c r="J410" s="33">
        <f t="shared" si="106"/>
        <v>210751.29490264531</v>
      </c>
      <c r="K410" s="33">
        <f t="shared" si="106"/>
        <v>212467.74406606669</v>
      </c>
      <c r="L410" s="33">
        <f t="shared" si="106"/>
        <v>214184.1932294881</v>
      </c>
      <c r="M410" s="33">
        <f t="shared" si="106"/>
        <v>215900.64239290965</v>
      </c>
      <c r="N410" s="33">
        <f t="shared" si="106"/>
        <v>217617.09155633123</v>
      </c>
      <c r="O410" s="33">
        <f t="shared" si="106"/>
        <v>219333.54071975267</v>
      </c>
      <c r="P410" s="33">
        <f t="shared" ref="P410:Q410" si="107">P408</f>
        <v>221049.98988317425</v>
      </c>
      <c r="Q410" s="33">
        <f t="shared" si="107"/>
        <v>210751.29490264526</v>
      </c>
    </row>
    <row r="411" spans="1:17" x14ac:dyDescent="0.3">
      <c r="A411" s="30">
        <f t="shared" si="103"/>
        <v>394</v>
      </c>
      <c r="B411" s="14"/>
      <c r="C411" s="14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</row>
    <row r="412" spans="1:17" x14ac:dyDescent="0.3">
      <c r="A412" s="30">
        <f t="shared" si="103"/>
        <v>395</v>
      </c>
      <c r="B412" s="39" t="s">
        <v>808</v>
      </c>
      <c r="C412" s="39"/>
      <c r="D412" s="36">
        <f>SUM(D410,D368)</f>
        <v>3702739.1081048339</v>
      </c>
      <c r="E412" s="36">
        <f t="shared" ref="E412:O412" si="108">SUM(E410,E368)</f>
        <v>3739065.7133086356</v>
      </c>
      <c r="F412" s="36">
        <f t="shared" si="108"/>
        <v>3775177.5859657219</v>
      </c>
      <c r="G412" s="36">
        <f t="shared" si="108"/>
        <v>3810397.8639595904</v>
      </c>
      <c r="H412" s="36">
        <f t="shared" si="108"/>
        <v>3846062.4700798863</v>
      </c>
      <c r="I412" s="36">
        <f t="shared" si="108"/>
        <v>3882880.4835405084</v>
      </c>
      <c r="J412" s="36">
        <f t="shared" si="108"/>
        <v>3920311.5355867725</v>
      </c>
      <c r="K412" s="36">
        <f t="shared" si="108"/>
        <v>3955386.9043677058</v>
      </c>
      <c r="L412" s="36">
        <f t="shared" si="108"/>
        <v>3992548.436807455</v>
      </c>
      <c r="M412" s="36">
        <f t="shared" si="108"/>
        <v>3989311.5526460786</v>
      </c>
      <c r="N412" s="36">
        <f t="shared" si="108"/>
        <v>4026785.7501464551</v>
      </c>
      <c r="O412" s="36">
        <f t="shared" si="108"/>
        <v>4064028.1321162521</v>
      </c>
      <c r="P412" s="36">
        <f t="shared" ref="P412:Q412" si="109">SUM(P410,P368)</f>
        <v>4097862.8072934132</v>
      </c>
      <c r="Q412" s="36">
        <f t="shared" si="109"/>
        <v>3907889.1033787155</v>
      </c>
    </row>
    <row r="413" spans="1:17" x14ac:dyDescent="0.3">
      <c r="A413" s="30">
        <f t="shared" si="103"/>
        <v>396</v>
      </c>
      <c r="B413" s="14"/>
      <c r="C413" s="14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</row>
    <row r="414" spans="1:17" x14ac:dyDescent="0.3">
      <c r="A414" s="30">
        <f t="shared" si="103"/>
        <v>397</v>
      </c>
      <c r="B414" s="14" t="s">
        <v>271</v>
      </c>
      <c r="C414" s="14" t="s">
        <v>332</v>
      </c>
      <c r="D414" s="18">
        <f>+'B-10 2024'!P414</f>
        <v>-414.4</v>
      </c>
      <c r="E414" s="18">
        <v>-433</v>
      </c>
      <c r="F414" s="18">
        <v>-451.6</v>
      </c>
      <c r="G414" s="18">
        <v>-470.2</v>
      </c>
      <c r="H414" s="18">
        <v>-488.8</v>
      </c>
      <c r="I414" s="18">
        <v>-507.4</v>
      </c>
      <c r="J414" s="18">
        <v>-526</v>
      </c>
      <c r="K414" s="18">
        <v>-544.6</v>
      </c>
      <c r="L414" s="18">
        <v>-563.20000000000005</v>
      </c>
      <c r="M414" s="18">
        <v>-581.79999999999995</v>
      </c>
      <c r="N414" s="18">
        <v>-600.4</v>
      </c>
      <c r="O414" s="18">
        <v>-619</v>
      </c>
      <c r="P414" s="18">
        <v>-637.6</v>
      </c>
      <c r="Q414" s="18">
        <v>-526</v>
      </c>
    </row>
    <row r="415" spans="1:17" x14ac:dyDescent="0.3">
      <c r="A415" s="30">
        <f t="shared" si="103"/>
        <v>398</v>
      </c>
      <c r="B415" s="15" t="s">
        <v>211</v>
      </c>
      <c r="C415" s="15" t="s">
        <v>284</v>
      </c>
      <c r="D415" s="18">
        <f>+'B-10 2024'!P415</f>
        <v>25246.620085725372</v>
      </c>
      <c r="E415" s="18">
        <v>25358.419823661166</v>
      </c>
      <c r="F415" s="18">
        <v>25470.458395618018</v>
      </c>
      <c r="G415" s="18">
        <v>25583.446871101311</v>
      </c>
      <c r="H415" s="18">
        <v>25716.525725766864</v>
      </c>
      <c r="I415" s="18">
        <v>25850.713352483381</v>
      </c>
      <c r="J415" s="18">
        <v>25986.431776778671</v>
      </c>
      <c r="K415" s="18">
        <v>26123.231499680584</v>
      </c>
      <c r="L415" s="18">
        <v>26261.100746420412</v>
      </c>
      <c r="M415" s="18">
        <v>26400.153099756153</v>
      </c>
      <c r="N415" s="18">
        <v>26541.298838511771</v>
      </c>
      <c r="O415" s="18">
        <v>26684.399421866983</v>
      </c>
      <c r="P415" s="18">
        <v>26828.370571362881</v>
      </c>
      <c r="Q415" s="18">
        <v>26003.936169902583</v>
      </c>
    </row>
    <row r="416" spans="1:17" x14ac:dyDescent="0.3">
      <c r="A416" s="30">
        <f t="shared" si="103"/>
        <v>399</v>
      </c>
      <c r="B416" s="15" t="s">
        <v>212</v>
      </c>
      <c r="C416" s="15" t="s">
        <v>274</v>
      </c>
      <c r="D416" s="18">
        <f>+'B-10 2024'!P416</f>
        <v>14794.0005961271</v>
      </c>
      <c r="E416" s="18">
        <v>14918.5445404805</v>
      </c>
      <c r="F416" s="18">
        <v>15043.088484833899</v>
      </c>
      <c r="G416" s="18">
        <v>15167.632429187199</v>
      </c>
      <c r="H416" s="18">
        <v>15292.1763735406</v>
      </c>
      <c r="I416" s="18">
        <v>15416.7203178939</v>
      </c>
      <c r="J416" s="18">
        <v>15541.264262247299</v>
      </c>
      <c r="K416" s="18">
        <v>15665.808206600601</v>
      </c>
      <c r="L416" s="18">
        <v>15790.352150954001</v>
      </c>
      <c r="M416" s="18">
        <v>15914.8960953074</v>
      </c>
      <c r="N416" s="18">
        <v>16039.4400396607</v>
      </c>
      <c r="O416" s="18">
        <v>16163.983984014099</v>
      </c>
      <c r="P416" s="18">
        <v>16288.527928367401</v>
      </c>
      <c r="Q416" s="18">
        <v>15541.264262247285</v>
      </c>
    </row>
    <row r="417" spans="1:17" x14ac:dyDescent="0.3">
      <c r="A417" s="30">
        <f t="shared" si="103"/>
        <v>400</v>
      </c>
      <c r="B417" s="14" t="s">
        <v>213</v>
      </c>
      <c r="C417" s="14" t="s">
        <v>285</v>
      </c>
      <c r="D417" s="18">
        <f>+'B-10 2024'!P417</f>
        <v>189538.63474703295</v>
      </c>
      <c r="E417" s="18">
        <v>192300.87510900947</v>
      </c>
      <c r="F417" s="18">
        <v>195063.80854745678</v>
      </c>
      <c r="G417" s="18">
        <v>197827.43530092837</v>
      </c>
      <c r="H417" s="18">
        <v>200620.28537476767</v>
      </c>
      <c r="I417" s="18">
        <v>203413.82928529853</v>
      </c>
      <c r="J417" s="18">
        <v>206208.06723402182</v>
      </c>
      <c r="K417" s="18">
        <v>209031.42068391206</v>
      </c>
      <c r="L417" s="18">
        <v>211855.56313830166</v>
      </c>
      <c r="M417" s="18">
        <v>214680.4948432949</v>
      </c>
      <c r="N417" s="18">
        <v>217550.0445869228</v>
      </c>
      <c r="O417" s="18">
        <v>220420.38407602429</v>
      </c>
      <c r="P417" s="18">
        <v>223291.51355937542</v>
      </c>
      <c r="Q417" s="18">
        <v>206292.4889604882</v>
      </c>
    </row>
    <row r="418" spans="1:17" x14ac:dyDescent="0.3">
      <c r="A418" s="30">
        <f t="shared" si="103"/>
        <v>401</v>
      </c>
      <c r="B418" s="14" t="s">
        <v>214</v>
      </c>
      <c r="C418" s="14" t="s">
        <v>285</v>
      </c>
      <c r="D418" s="18">
        <f>+'B-10 2024'!P418</f>
        <v>-32829.899125012496</v>
      </c>
      <c r="E418" s="18">
        <v>-32932.522094936401</v>
      </c>
      <c r="F418" s="18">
        <v>-33035.175650499703</v>
      </c>
      <c r="G418" s="18">
        <v>-35025.213597083006</v>
      </c>
      <c r="H418" s="18">
        <v>-35128.2143818974</v>
      </c>
      <c r="I418" s="18">
        <v>-35231.243308728393</v>
      </c>
      <c r="J418" s="18">
        <v>-37176.976138575097</v>
      </c>
      <c r="K418" s="18">
        <v>-37280.343483111399</v>
      </c>
      <c r="L418" s="18">
        <v>-37383.741927181698</v>
      </c>
      <c r="M418" s="18">
        <v>-40386.598093009205</v>
      </c>
      <c r="N418" s="18">
        <v>-40490.493833625304</v>
      </c>
      <c r="O418" s="18">
        <v>-40594.420857748599</v>
      </c>
      <c r="P418" s="18">
        <v>-61458.055880264299</v>
      </c>
      <c r="Q418" s="18">
        <v>-38380.992182436385</v>
      </c>
    </row>
    <row r="419" spans="1:17" x14ac:dyDescent="0.3">
      <c r="A419" s="30">
        <f t="shared" si="103"/>
        <v>402</v>
      </c>
      <c r="B419" s="14" t="s">
        <v>215</v>
      </c>
      <c r="C419" s="14" t="s">
        <v>285</v>
      </c>
      <c r="D419" s="18">
        <f>+'B-10 2024'!P419</f>
        <v>10594.931882114301</v>
      </c>
      <c r="E419" s="18">
        <v>10723.914389829399</v>
      </c>
      <c r="F419" s="18">
        <v>10852.896897544499</v>
      </c>
      <c r="G419" s="18">
        <v>10981.879405259599</v>
      </c>
      <c r="H419" s="18">
        <v>11110.8619129748</v>
      </c>
      <c r="I419" s="18">
        <v>11239.8444206899</v>
      </c>
      <c r="J419" s="18">
        <v>11368.826928405002</v>
      </c>
      <c r="K419" s="18">
        <v>11497.809436120098</v>
      </c>
      <c r="L419" s="18">
        <v>11626.7919438352</v>
      </c>
      <c r="M419" s="18">
        <v>11755.7744515503</v>
      </c>
      <c r="N419" s="18">
        <v>11884.756959265498</v>
      </c>
      <c r="O419" s="18">
        <v>12013.7394669806</v>
      </c>
      <c r="P419" s="18">
        <v>12142.7219746957</v>
      </c>
      <c r="Q419" s="18">
        <v>11368.826928404993</v>
      </c>
    </row>
    <row r="420" spans="1:17" x14ac:dyDescent="0.3">
      <c r="A420" s="30">
        <f t="shared" si="103"/>
        <v>403</v>
      </c>
      <c r="B420" s="14" t="s">
        <v>216</v>
      </c>
      <c r="C420" s="14" t="s">
        <v>286</v>
      </c>
      <c r="D420" s="18">
        <f>+'B-10 2024'!P420</f>
        <v>33632.252220476097</v>
      </c>
      <c r="E420" s="18">
        <v>33688.769181008691</v>
      </c>
      <c r="F420" s="18">
        <v>33745.286141541386</v>
      </c>
      <c r="G420" s="18">
        <v>33801.803102074075</v>
      </c>
      <c r="H420" s="18">
        <v>33858.320062606661</v>
      </c>
      <c r="I420" s="18">
        <v>33914.837023139356</v>
      </c>
      <c r="J420" s="18">
        <v>33971.353983672045</v>
      </c>
      <c r="K420" s="18">
        <v>34027.870944204638</v>
      </c>
      <c r="L420" s="18">
        <v>34084.387904737334</v>
      </c>
      <c r="M420" s="18">
        <v>34140.904865270022</v>
      </c>
      <c r="N420" s="18">
        <v>34197.421825802609</v>
      </c>
      <c r="O420" s="18">
        <v>34253.938786335297</v>
      </c>
      <c r="P420" s="18">
        <v>34310.45574686789</v>
      </c>
      <c r="Q420" s="18">
        <v>33971.353983672001</v>
      </c>
    </row>
    <row r="421" spans="1:17" x14ac:dyDescent="0.3">
      <c r="A421" s="30">
        <f t="shared" si="103"/>
        <v>404</v>
      </c>
      <c r="B421" s="14" t="s">
        <v>217</v>
      </c>
      <c r="C421" s="14" t="s">
        <v>287</v>
      </c>
      <c r="D421" s="18">
        <f>+'B-10 2024'!P421</f>
        <v>2.49219146317829</v>
      </c>
      <c r="E421" s="18">
        <v>2.56395366085271</v>
      </c>
      <c r="F421" s="18">
        <v>2.6357158585271199</v>
      </c>
      <c r="G421" s="18">
        <v>2.7074780562015399</v>
      </c>
      <c r="H421" s="18">
        <v>2.7792402538759604</v>
      </c>
      <c r="I421" s="18">
        <v>2.85100245155038</v>
      </c>
      <c r="J421" s="18">
        <v>2.9227646492248001</v>
      </c>
      <c r="K421" s="18">
        <v>2.9945268468992201</v>
      </c>
      <c r="L421" s="18">
        <v>3.0662890445736397</v>
      </c>
      <c r="M421" s="18">
        <v>3.13805124224805</v>
      </c>
      <c r="N421" s="18">
        <v>3.20981343992247</v>
      </c>
      <c r="O421" s="18">
        <v>3.2815756375968901</v>
      </c>
      <c r="P421" s="18">
        <v>3.3533378352713097</v>
      </c>
      <c r="Q421" s="18">
        <v>2.9227646492247983</v>
      </c>
    </row>
    <row r="422" spans="1:17" x14ac:dyDescent="0.3">
      <c r="A422" s="30">
        <f t="shared" si="103"/>
        <v>405</v>
      </c>
      <c r="B422" s="15" t="s">
        <v>218</v>
      </c>
      <c r="C422" s="15" t="s">
        <v>288</v>
      </c>
      <c r="D422" s="18">
        <f>+'B-10 2024'!P422</f>
        <v>62975.333316061806</v>
      </c>
      <c r="E422" s="18">
        <v>63064.680503064497</v>
      </c>
      <c r="F422" s="18">
        <v>63154.027690067094</v>
      </c>
      <c r="G422" s="18">
        <v>63243.3748770698</v>
      </c>
      <c r="H422" s="18">
        <v>63332.722064072499</v>
      </c>
      <c r="I422" s="18">
        <v>63422.069251075198</v>
      </c>
      <c r="J422" s="18">
        <v>63511.416438077897</v>
      </c>
      <c r="K422" s="18">
        <v>63600.763625080603</v>
      </c>
      <c r="L422" s="18">
        <v>63690.110812083294</v>
      </c>
      <c r="M422" s="18">
        <v>63779.457999086</v>
      </c>
      <c r="N422" s="18">
        <v>63868.805186088597</v>
      </c>
      <c r="O422" s="18">
        <v>63958.152373091303</v>
      </c>
      <c r="P422" s="18">
        <v>64047.499560094002</v>
      </c>
      <c r="Q422" s="18">
        <v>63511.416438077889</v>
      </c>
    </row>
    <row r="423" spans="1:17" x14ac:dyDescent="0.3">
      <c r="A423" s="30">
        <f t="shared" si="103"/>
        <v>406</v>
      </c>
      <c r="B423" s="15" t="s">
        <v>219</v>
      </c>
      <c r="C423" s="15" t="s">
        <v>289</v>
      </c>
      <c r="D423" s="18">
        <f>+'B-10 2024'!P423</f>
        <v>399308.01907418936</v>
      </c>
      <c r="E423" s="18">
        <v>400396.44814175746</v>
      </c>
      <c r="F423" s="18">
        <v>404429.458975224</v>
      </c>
      <c r="G423" s="18">
        <v>407154.65433941869</v>
      </c>
      <c r="H423" s="18">
        <v>409950.60021092586</v>
      </c>
      <c r="I423" s="18">
        <v>414794.50373182143</v>
      </c>
      <c r="J423" s="18">
        <v>416674.86815421504</v>
      </c>
      <c r="K423" s="18">
        <v>421076.33273028233</v>
      </c>
      <c r="L423" s="18">
        <v>424995.14612077735</v>
      </c>
      <c r="M423" s="18">
        <v>428468.82019476691</v>
      </c>
      <c r="N423" s="18">
        <v>433383.42564121576</v>
      </c>
      <c r="O423" s="18">
        <v>438180.35579832562</v>
      </c>
      <c r="P423" s="18">
        <v>441939.70762042637</v>
      </c>
      <c r="Q423" s="18">
        <v>418519.41082564194</v>
      </c>
    </row>
    <row r="424" spans="1:17" x14ac:dyDescent="0.3">
      <c r="A424" s="30">
        <f t="shared" si="103"/>
        <v>407</v>
      </c>
      <c r="B424" s="15" t="s">
        <v>220</v>
      </c>
      <c r="C424" s="15" t="s">
        <v>290</v>
      </c>
      <c r="D424" s="18">
        <f>+'B-10 2024'!P424</f>
        <v>125789.50643578118</v>
      </c>
      <c r="E424" s="18">
        <v>125172.86671774805</v>
      </c>
      <c r="F424" s="18">
        <v>125829.73466305922</v>
      </c>
      <c r="G424" s="18">
        <v>125865.78173852146</v>
      </c>
      <c r="H424" s="18">
        <v>125948.06859942226</v>
      </c>
      <c r="I424" s="18">
        <v>126953.37157311464</v>
      </c>
      <c r="J424" s="18">
        <v>126664.73808479193</v>
      </c>
      <c r="K424" s="18">
        <v>127440.18952231605</v>
      </c>
      <c r="L424" s="18">
        <v>127984.5224656182</v>
      </c>
      <c r="M424" s="18">
        <v>128314.00162375353</v>
      </c>
      <c r="N424" s="18">
        <v>129308.33139798424</v>
      </c>
      <c r="O424" s="18">
        <v>130242.51882483509</v>
      </c>
      <c r="P424" s="18">
        <v>130686.07766247781</v>
      </c>
      <c r="Q424" s="18">
        <v>127399.97763918643</v>
      </c>
    </row>
    <row r="425" spans="1:17" x14ac:dyDescent="0.3">
      <c r="A425" s="30">
        <f t="shared" si="103"/>
        <v>408</v>
      </c>
      <c r="B425" s="15" t="s">
        <v>221</v>
      </c>
      <c r="C425" s="15" t="s">
        <v>290</v>
      </c>
      <c r="D425" s="18">
        <f>+'B-10 2024'!P425</f>
        <v>7.5004793268482911E-4</v>
      </c>
      <c r="E425" s="18">
        <v>7.8129987178706891E-4</v>
      </c>
      <c r="F425" s="18">
        <v>8.1255181088930699E-4</v>
      </c>
      <c r="G425" s="18">
        <v>8.4380374999154593E-4</v>
      </c>
      <c r="H425" s="18">
        <v>8.7505568909378498E-4</v>
      </c>
      <c r="I425" s="18">
        <v>9.0630762819602392E-4</v>
      </c>
      <c r="J425" s="18">
        <v>9.3755956729826297E-4</v>
      </c>
      <c r="K425" s="18">
        <v>9.6881150640050191E-4</v>
      </c>
      <c r="L425" s="18">
        <v>1.00006344550274E-3</v>
      </c>
      <c r="M425" s="18">
        <v>1.0313153846049801E-3</v>
      </c>
      <c r="N425" s="18">
        <v>1.0625673237072101E-3</v>
      </c>
      <c r="O425" s="18">
        <v>1.09381926280945E-3</v>
      </c>
      <c r="P425" s="18">
        <v>1.1250712019116899E-3</v>
      </c>
      <c r="Q425" s="18">
        <v>9.3755956729826135E-4</v>
      </c>
    </row>
    <row r="426" spans="1:17" x14ac:dyDescent="0.3">
      <c r="A426" s="30">
        <f t="shared" si="103"/>
        <v>409</v>
      </c>
      <c r="B426" s="15" t="s">
        <v>222</v>
      </c>
      <c r="C426" s="15" t="s">
        <v>291</v>
      </c>
      <c r="D426" s="18">
        <f>+'B-10 2024'!P426</f>
        <v>9381.7704155503015</v>
      </c>
      <c r="E426" s="18">
        <v>9398.321182414209</v>
      </c>
      <c r="F426" s="18">
        <v>9414.8493721923096</v>
      </c>
      <c r="G426" s="18">
        <v>9431.3549848846196</v>
      </c>
      <c r="H426" s="18">
        <v>9447.83802049113</v>
      </c>
      <c r="I426" s="18">
        <v>9464.2984790118389</v>
      </c>
      <c r="J426" s="18">
        <v>9480.73636044675</v>
      </c>
      <c r="K426" s="18">
        <v>9497.1516647958615</v>
      </c>
      <c r="L426" s="18">
        <v>9513.5443920591806</v>
      </c>
      <c r="M426" s="18">
        <v>9529.9145422366892</v>
      </c>
      <c r="N426" s="18">
        <v>9546.2621153284108</v>
      </c>
      <c r="O426" s="18">
        <v>9562.5871113343292</v>
      </c>
      <c r="P426" s="18">
        <v>9578.8895302544406</v>
      </c>
      <c r="Q426" s="18">
        <v>9480.5783208461598</v>
      </c>
    </row>
    <row r="427" spans="1:17" x14ac:dyDescent="0.3">
      <c r="A427" s="30">
        <f t="shared" si="103"/>
        <v>410</v>
      </c>
      <c r="B427" s="15" t="s">
        <v>223</v>
      </c>
      <c r="C427" s="15" t="s">
        <v>292</v>
      </c>
      <c r="D427" s="18">
        <f>+'B-10 2024'!P427</f>
        <v>28481.770073648899</v>
      </c>
      <c r="E427" s="18">
        <v>28627.5606366844</v>
      </c>
      <c r="F427" s="18">
        <v>28773.3511997198</v>
      </c>
      <c r="G427" s="18">
        <v>28919.141762755302</v>
      </c>
      <c r="H427" s="18">
        <v>29064.9323257908</v>
      </c>
      <c r="I427" s="18">
        <v>29210.7228888262</v>
      </c>
      <c r="J427" s="18">
        <v>29356.513451861698</v>
      </c>
      <c r="K427" s="18">
        <v>29502.304014897101</v>
      </c>
      <c r="L427" s="18">
        <v>29648.094577932599</v>
      </c>
      <c r="M427" s="18">
        <v>29793.885140968101</v>
      </c>
      <c r="N427" s="18">
        <v>29939.675704003501</v>
      </c>
      <c r="O427" s="18">
        <v>30085.466267039003</v>
      </c>
      <c r="P427" s="18">
        <v>30231.256830074399</v>
      </c>
      <c r="Q427" s="18">
        <v>29356.513451861676</v>
      </c>
    </row>
    <row r="428" spans="1:17" x14ac:dyDescent="0.3">
      <c r="A428" s="30">
        <f t="shared" si="103"/>
        <v>411</v>
      </c>
      <c r="B428" s="15" t="s">
        <v>224</v>
      </c>
      <c r="C428" s="15" t="s">
        <v>293</v>
      </c>
      <c r="D428" s="18">
        <f>+'B-10 2024'!P428</f>
        <v>3765.7171039838699</v>
      </c>
      <c r="E428" s="18">
        <v>3804.3791505592599</v>
      </c>
      <c r="F428" s="18">
        <v>3843.0411971346407</v>
      </c>
      <c r="G428" s="18">
        <v>3881.7032437100306</v>
      </c>
      <c r="H428" s="18">
        <v>3920.3652902854114</v>
      </c>
      <c r="I428" s="18">
        <v>3959.0273368608018</v>
      </c>
      <c r="J428" s="18">
        <v>3997.6893834361827</v>
      </c>
      <c r="K428" s="18">
        <v>4036.3514300115726</v>
      </c>
      <c r="L428" s="18">
        <v>4075.0134765869529</v>
      </c>
      <c r="M428" s="18">
        <v>4113.6755231623438</v>
      </c>
      <c r="N428" s="18">
        <v>4152.3375697377342</v>
      </c>
      <c r="O428" s="18">
        <v>4190.9996163131145</v>
      </c>
      <c r="P428" s="18">
        <v>4229.6616628885049</v>
      </c>
      <c r="Q428" s="18">
        <v>3997.6893834361863</v>
      </c>
    </row>
    <row r="429" spans="1:17" x14ac:dyDescent="0.3">
      <c r="A429" s="30">
        <f t="shared" si="103"/>
        <v>412</v>
      </c>
      <c r="B429" s="39" t="s">
        <v>807</v>
      </c>
      <c r="C429" s="39"/>
      <c r="D429" s="36">
        <f>SUM(D414:D428)</f>
        <v>870266.74976718985</v>
      </c>
      <c r="E429" s="36">
        <f t="shared" ref="E429:O429" si="110">SUM(E414:E428)</f>
        <v>874091.82201624161</v>
      </c>
      <c r="F429" s="36">
        <f t="shared" si="110"/>
        <v>882135.86244230228</v>
      </c>
      <c r="G429" s="36">
        <f t="shared" si="110"/>
        <v>886365.50277968741</v>
      </c>
      <c r="H429" s="36">
        <f t="shared" si="110"/>
        <v>892648.46169405675</v>
      </c>
      <c r="I429" s="36">
        <f t="shared" si="110"/>
        <v>901904.14626024594</v>
      </c>
      <c r="J429" s="36">
        <f t="shared" si="110"/>
        <v>905061.85362158809</v>
      </c>
      <c r="K429" s="36">
        <f t="shared" si="110"/>
        <v>913677.28577044839</v>
      </c>
      <c r="L429" s="36">
        <f t="shared" si="110"/>
        <v>921580.7530912325</v>
      </c>
      <c r="M429" s="36">
        <f t="shared" si="110"/>
        <v>925926.71936870099</v>
      </c>
      <c r="N429" s="36">
        <f t="shared" si="110"/>
        <v>935324.11690690368</v>
      </c>
      <c r="O429" s="36">
        <f t="shared" si="110"/>
        <v>944546.38753786799</v>
      </c>
      <c r="P429" s="36">
        <f t="shared" ref="P429:Q429" si="111">SUM(P414:P428)</f>
        <v>931482.38122952706</v>
      </c>
      <c r="Q429" s="36">
        <f t="shared" si="111"/>
        <v>906539.3878835378</v>
      </c>
    </row>
    <row r="430" spans="1:17" x14ac:dyDescent="0.3">
      <c r="A430" s="30">
        <f t="shared" si="103"/>
        <v>413</v>
      </c>
      <c r="B430" s="15"/>
      <c r="C430" s="15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</row>
    <row r="431" spans="1:17" x14ac:dyDescent="0.3">
      <c r="A431" s="30">
        <f t="shared" si="103"/>
        <v>414</v>
      </c>
      <c r="B431" s="14" t="s">
        <v>272</v>
      </c>
      <c r="C431" s="14" t="s">
        <v>294</v>
      </c>
      <c r="D431" s="18">
        <f>+'B-10 2024'!P431</f>
        <v>-443.34</v>
      </c>
      <c r="E431" s="18">
        <v>-452.5</v>
      </c>
      <c r="F431" s="18">
        <v>-461.66</v>
      </c>
      <c r="G431" s="18">
        <v>-470.82</v>
      </c>
      <c r="H431" s="18">
        <v>-479.98</v>
      </c>
      <c r="I431" s="18">
        <v>-489.14</v>
      </c>
      <c r="J431" s="18">
        <v>-498.3</v>
      </c>
      <c r="K431" s="18">
        <v>-507.46</v>
      </c>
      <c r="L431" s="18">
        <v>-516.62</v>
      </c>
      <c r="M431" s="18">
        <v>-525.78</v>
      </c>
      <c r="N431" s="18">
        <v>-534.94000000000005</v>
      </c>
      <c r="O431" s="18">
        <v>-544.1</v>
      </c>
      <c r="P431" s="18">
        <v>-553.26</v>
      </c>
      <c r="Q431" s="18">
        <v>-498.30000000000013</v>
      </c>
    </row>
    <row r="432" spans="1:17" x14ac:dyDescent="0.3">
      <c r="A432" s="30">
        <f t="shared" si="103"/>
        <v>415</v>
      </c>
      <c r="B432" s="15" t="s">
        <v>225</v>
      </c>
      <c r="C432" s="15" t="s">
        <v>294</v>
      </c>
      <c r="D432" s="18">
        <f>+'B-10 2024'!P432</f>
        <v>6308.0431481836649</v>
      </c>
      <c r="E432" s="18">
        <v>6427.0298857526777</v>
      </c>
      <c r="F432" s="18">
        <v>6546.0174919230767</v>
      </c>
      <c r="G432" s="18">
        <v>6665.0058202062173</v>
      </c>
      <c r="H432" s="18">
        <v>6783.9947541377442</v>
      </c>
      <c r="I432" s="18">
        <v>6902.9842001254965</v>
      </c>
      <c r="J432" s="18">
        <v>7021.9740822188996</v>
      </c>
      <c r="K432" s="18">
        <v>7140.9643382419699</v>
      </c>
      <c r="L432" s="18">
        <v>7259.9549168471194</v>
      </c>
      <c r="M432" s="18">
        <v>7378.9458792888845</v>
      </c>
      <c r="N432" s="18">
        <v>7497.9371747580362</v>
      </c>
      <c r="O432" s="18">
        <v>7616.9287591710927</v>
      </c>
      <c r="P432" s="18">
        <v>7735.9205942799626</v>
      </c>
      <c r="Q432" s="18">
        <v>7021.9770034719104</v>
      </c>
    </row>
    <row r="433" spans="1:17" x14ac:dyDescent="0.3">
      <c r="A433" s="30">
        <f t="shared" si="103"/>
        <v>416</v>
      </c>
      <c r="B433" s="15" t="s">
        <v>226</v>
      </c>
      <c r="C433" s="15" t="s">
        <v>274</v>
      </c>
      <c r="D433" s="18">
        <f>+'B-10 2024'!P433</f>
        <v>3351.1332722350498</v>
      </c>
      <c r="E433" s="18">
        <v>3226.20816445626</v>
      </c>
      <c r="F433" s="18">
        <v>3101.1002292705298</v>
      </c>
      <c r="G433" s="18">
        <v>2975.8094666778597</v>
      </c>
      <c r="H433" s="18">
        <v>2850.3358766782599</v>
      </c>
      <c r="I433" s="18">
        <v>2724.6794592717301</v>
      </c>
      <c r="J433" s="18">
        <v>2598.8402144582601</v>
      </c>
      <c r="K433" s="18">
        <v>2472.8181422378598</v>
      </c>
      <c r="L433" s="18">
        <v>2346.61324261052</v>
      </c>
      <c r="M433" s="18">
        <v>2220.22551557625</v>
      </c>
      <c r="N433" s="18">
        <v>2093.6549611350401</v>
      </c>
      <c r="O433" s="18">
        <v>1966.9015792868902</v>
      </c>
      <c r="P433" s="18">
        <v>1839.9653700318199</v>
      </c>
      <c r="Q433" s="18">
        <v>2597.560422609718</v>
      </c>
    </row>
    <row r="434" spans="1:17" x14ac:dyDescent="0.3">
      <c r="A434" s="30">
        <f t="shared" si="103"/>
        <v>417</v>
      </c>
      <c r="B434" s="15" t="s">
        <v>227</v>
      </c>
      <c r="C434" s="15" t="s">
        <v>285</v>
      </c>
      <c r="D434" s="18">
        <f>+'B-10 2024'!P434</f>
        <v>101797.43258843005</v>
      </c>
      <c r="E434" s="18">
        <v>102375.86842928409</v>
      </c>
      <c r="F434" s="18">
        <v>102917.32872909014</v>
      </c>
      <c r="G434" s="18">
        <v>101438.87076275008</v>
      </c>
      <c r="H434" s="18">
        <v>101974.11745521524</v>
      </c>
      <c r="I434" s="18">
        <v>102490.75630799879</v>
      </c>
      <c r="J434" s="18">
        <v>99034.371668356136</v>
      </c>
      <c r="K434" s="18">
        <v>99644.846932766697</v>
      </c>
      <c r="L434" s="18">
        <v>100285.10975493673</v>
      </c>
      <c r="M434" s="18">
        <v>97029.956710253289</v>
      </c>
      <c r="N434" s="18">
        <v>97772.443306680027</v>
      </c>
      <c r="O434" s="18">
        <v>98548.242070204898</v>
      </c>
      <c r="P434" s="18">
        <v>95538.604394974143</v>
      </c>
      <c r="Q434" s="18">
        <v>100065.22685468772</v>
      </c>
    </row>
    <row r="435" spans="1:17" x14ac:dyDescent="0.3">
      <c r="A435" s="30">
        <f t="shared" si="103"/>
        <v>418</v>
      </c>
      <c r="B435" s="15" t="s">
        <v>228</v>
      </c>
      <c r="C435" s="15" t="s">
        <v>295</v>
      </c>
      <c r="D435" s="18">
        <f>+'B-10 2024'!P435</f>
        <v>1807.845345</v>
      </c>
      <c r="E435" s="18">
        <v>2255.468226</v>
      </c>
      <c r="F435" s="18">
        <v>2703.0911069999997</v>
      </c>
      <c r="G435" s="18">
        <v>3150.713988</v>
      </c>
      <c r="H435" s="18">
        <v>3598.3368689999998</v>
      </c>
      <c r="I435" s="18">
        <v>4045.95975</v>
      </c>
      <c r="J435" s="18">
        <v>4493.5826310000002</v>
      </c>
      <c r="K435" s="18">
        <v>4978.0256310000004</v>
      </c>
      <c r="L435" s="18">
        <v>5462.4686309999997</v>
      </c>
      <c r="M435" s="18">
        <v>5946.9116309999999</v>
      </c>
      <c r="N435" s="18">
        <v>6431.3546310000002</v>
      </c>
      <c r="O435" s="18">
        <v>6915.7976310000004</v>
      </c>
      <c r="P435" s="18">
        <v>7400.2406309999997</v>
      </c>
      <c r="Q435" s="18">
        <v>4553.061284769231</v>
      </c>
    </row>
    <row r="436" spans="1:17" x14ac:dyDescent="0.3">
      <c r="A436" s="30">
        <f t="shared" si="103"/>
        <v>419</v>
      </c>
      <c r="B436" s="14" t="s">
        <v>229</v>
      </c>
      <c r="C436" s="14" t="s">
        <v>296</v>
      </c>
      <c r="D436" s="18">
        <f>+'B-10 2024'!P436</f>
        <v>460745.38725687319</v>
      </c>
      <c r="E436" s="18">
        <v>463816.68844856211</v>
      </c>
      <c r="F436" s="18">
        <v>466910.64025517384</v>
      </c>
      <c r="G436" s="18">
        <v>469667.46760578535</v>
      </c>
      <c r="H436" s="18">
        <v>472551.85418563342</v>
      </c>
      <c r="I436" s="18">
        <v>475463.2468301935</v>
      </c>
      <c r="J436" s="18">
        <v>477415.04311830283</v>
      </c>
      <c r="K436" s="18">
        <v>480419.89569360169</v>
      </c>
      <c r="L436" s="18">
        <v>483445.69738264795</v>
      </c>
      <c r="M436" s="18">
        <v>482284.44228882046</v>
      </c>
      <c r="N436" s="18">
        <v>485426.33795774804</v>
      </c>
      <c r="O436" s="18">
        <v>488801.53803088248</v>
      </c>
      <c r="P436" s="18">
        <v>461677.79961757374</v>
      </c>
      <c r="Q436" s="18">
        <v>474509.69528244599</v>
      </c>
    </row>
    <row r="437" spans="1:17" x14ac:dyDescent="0.3">
      <c r="A437" s="30">
        <f t="shared" si="103"/>
        <v>420</v>
      </c>
      <c r="B437" s="14" t="s">
        <v>230</v>
      </c>
      <c r="C437" s="14" t="s">
        <v>290</v>
      </c>
      <c r="D437" s="18">
        <f>+'B-10 2024'!P437</f>
        <v>229294.27679894253</v>
      </c>
      <c r="E437" s="18">
        <v>231223.93189278076</v>
      </c>
      <c r="F437" s="18">
        <v>233124.58576237308</v>
      </c>
      <c r="G437" s="18">
        <v>234637.00639020975</v>
      </c>
      <c r="H437" s="18">
        <v>236268.00355428737</v>
      </c>
      <c r="I437" s="18">
        <v>237885.5020854208</v>
      </c>
      <c r="J437" s="18">
        <v>238284.3334893891</v>
      </c>
      <c r="K437" s="18">
        <v>239978.4535268989</v>
      </c>
      <c r="L437" s="18">
        <v>241701.96472617582</v>
      </c>
      <c r="M437" s="18">
        <v>238443.15469344289</v>
      </c>
      <c r="N437" s="18">
        <v>240313.36241331865</v>
      </c>
      <c r="O437" s="18">
        <v>242398.4615331082</v>
      </c>
      <c r="P437" s="18">
        <v>207994.1749269421</v>
      </c>
      <c r="Q437" s="18">
        <v>234734.4009071762</v>
      </c>
    </row>
    <row r="438" spans="1:17" x14ac:dyDescent="0.3">
      <c r="A438" s="30">
        <f t="shared" si="103"/>
        <v>421</v>
      </c>
      <c r="B438" s="14" t="s">
        <v>231</v>
      </c>
      <c r="C438" s="14" t="s">
        <v>810</v>
      </c>
      <c r="D438" s="18">
        <f>+'B-10 2024'!P438</f>
        <v>1620.88310993657</v>
      </c>
      <c r="E438" s="18">
        <v>1648.7475636838099</v>
      </c>
      <c r="F438" s="18">
        <v>1676.6120174310502</v>
      </c>
      <c r="G438" s="18">
        <v>1704.47647117829</v>
      </c>
      <c r="H438" s="18">
        <v>1732.3409249255401</v>
      </c>
      <c r="I438" s="18">
        <v>1760.2053786727799</v>
      </c>
      <c r="J438" s="18">
        <v>1788.0698324200198</v>
      </c>
      <c r="K438" s="18">
        <v>1815.9342861672601</v>
      </c>
      <c r="L438" s="18">
        <v>1843.79873991451</v>
      </c>
      <c r="M438" s="18">
        <v>1871.66319366175</v>
      </c>
      <c r="N438" s="18">
        <v>1899.5276474089899</v>
      </c>
      <c r="O438" s="18">
        <v>1927.3921011562302</v>
      </c>
      <c r="P438" s="18">
        <v>1955.25655490348</v>
      </c>
      <c r="Q438" s="18">
        <v>1788.0698324200216</v>
      </c>
    </row>
    <row r="439" spans="1:17" x14ac:dyDescent="0.3">
      <c r="A439" s="30">
        <f t="shared" si="103"/>
        <v>422</v>
      </c>
      <c r="B439" s="15" t="s">
        <v>232</v>
      </c>
      <c r="C439" s="15" t="s">
        <v>291</v>
      </c>
      <c r="D439" s="18">
        <f>+'B-10 2024'!P439</f>
        <v>83284.394855965671</v>
      </c>
      <c r="E439" s="18">
        <v>83382.795276712292</v>
      </c>
      <c r="F439" s="18">
        <v>83468.368891236911</v>
      </c>
      <c r="G439" s="18">
        <v>83503.88106919358</v>
      </c>
      <c r="H439" s="18">
        <v>83579.967069938793</v>
      </c>
      <c r="I439" s="18">
        <v>83649.160098262</v>
      </c>
      <c r="J439" s="18">
        <v>83268.851992321404</v>
      </c>
      <c r="K439" s="18">
        <v>83358.137745367392</v>
      </c>
      <c r="L439" s="18">
        <v>83456.202304796403</v>
      </c>
      <c r="M439" s="18">
        <v>83522.877678666991</v>
      </c>
      <c r="N439" s="18">
        <v>83640.63026250391</v>
      </c>
      <c r="O439" s="18">
        <v>83768.227667783402</v>
      </c>
      <c r="P439" s="18">
        <v>83439.108310842188</v>
      </c>
      <c r="Q439" s="18">
        <v>83486.354094122376</v>
      </c>
    </row>
    <row r="440" spans="1:17" x14ac:dyDescent="0.3">
      <c r="A440" s="30">
        <f t="shared" si="103"/>
        <v>423</v>
      </c>
      <c r="B440" s="14" t="s">
        <v>233</v>
      </c>
      <c r="C440" s="14" t="s">
        <v>292</v>
      </c>
      <c r="D440" s="18">
        <f>+'B-10 2024'!P440</f>
        <v>381951.06161435257</v>
      </c>
      <c r="E440" s="18">
        <v>383680.68373864237</v>
      </c>
      <c r="F440" s="18">
        <v>385375.78746961185</v>
      </c>
      <c r="G440" s="18">
        <v>386924.28496730753</v>
      </c>
      <c r="H440" s="18">
        <v>388600.88172424206</v>
      </c>
      <c r="I440" s="18">
        <v>390261.46771199181</v>
      </c>
      <c r="J440" s="18">
        <v>390570.18722562422</v>
      </c>
      <c r="K440" s="18">
        <v>392311.09708250657</v>
      </c>
      <c r="L440" s="18">
        <v>394083.22070401569</v>
      </c>
      <c r="M440" s="18">
        <v>395765.15574932302</v>
      </c>
      <c r="N440" s="18">
        <v>397606.54844185413</v>
      </c>
      <c r="O440" s="18">
        <v>399481.87971418793</v>
      </c>
      <c r="P440" s="18">
        <v>399982.62387078913</v>
      </c>
      <c r="Q440" s="18">
        <v>391276.52923188068</v>
      </c>
    </row>
    <row r="441" spans="1:17" x14ac:dyDescent="0.3">
      <c r="A441" s="30">
        <f t="shared" si="103"/>
        <v>424</v>
      </c>
      <c r="B441" s="15" t="s">
        <v>234</v>
      </c>
      <c r="C441" s="15" t="s">
        <v>298</v>
      </c>
      <c r="D441" s="18">
        <f>+'B-10 2024'!P441</f>
        <v>300853.98568928754</v>
      </c>
      <c r="E441" s="18">
        <v>302632.07729722245</v>
      </c>
      <c r="F441" s="18">
        <v>304386.45087368088</v>
      </c>
      <c r="G441" s="18">
        <v>305807.29970571067</v>
      </c>
      <c r="H441" s="18">
        <v>307328.01633947884</v>
      </c>
      <c r="I441" s="18">
        <v>308838.15318056563</v>
      </c>
      <c r="J441" s="18">
        <v>309331.35167161276</v>
      </c>
      <c r="K441" s="18">
        <v>310907.99892113067</v>
      </c>
      <c r="L441" s="18">
        <v>312509.90751632547</v>
      </c>
      <c r="M441" s="18">
        <v>309764.86346242164</v>
      </c>
      <c r="N441" s="18">
        <v>311497.39895746158</v>
      </c>
      <c r="O441" s="18">
        <v>313417.03658627934</v>
      </c>
      <c r="P441" s="18">
        <v>283520.84448722313</v>
      </c>
      <c r="Q441" s="18">
        <v>306215.02959141543</v>
      </c>
    </row>
    <row r="442" spans="1:17" x14ac:dyDescent="0.3">
      <c r="A442" s="30">
        <f t="shared" si="103"/>
        <v>425</v>
      </c>
      <c r="B442" s="15" t="s">
        <v>235</v>
      </c>
      <c r="C442" s="15" t="s">
        <v>299</v>
      </c>
      <c r="D442" s="18">
        <f>+'B-10 2024'!P442</f>
        <v>214689.18504847592</v>
      </c>
      <c r="E442" s="18">
        <v>215451.05629001601</v>
      </c>
      <c r="F442" s="18">
        <v>216218.41249747484</v>
      </c>
      <c r="G442" s="18">
        <v>216988.00953716587</v>
      </c>
      <c r="H442" s="18">
        <v>217760.37992647567</v>
      </c>
      <c r="I442" s="18">
        <v>218530.22237763746</v>
      </c>
      <c r="J442" s="18">
        <v>219228.27127818073</v>
      </c>
      <c r="K442" s="18">
        <v>220008.19006887829</v>
      </c>
      <c r="L442" s="18">
        <v>220788.90855788175</v>
      </c>
      <c r="M442" s="18">
        <v>221571.82313650558</v>
      </c>
      <c r="N442" s="18">
        <v>222356.92666194477</v>
      </c>
      <c r="O442" s="18">
        <v>223138.74772851189</v>
      </c>
      <c r="P442" s="18">
        <v>223849.53338015694</v>
      </c>
      <c r="Q442" s="18">
        <v>219275.35896071579</v>
      </c>
    </row>
    <row r="443" spans="1:17" x14ac:dyDescent="0.3">
      <c r="A443" s="30">
        <f t="shared" si="103"/>
        <v>426</v>
      </c>
      <c r="B443" s="14" t="s">
        <v>236</v>
      </c>
      <c r="C443" s="14" t="s">
        <v>300</v>
      </c>
      <c r="D443" s="18">
        <f>+'B-10 2024'!P443</f>
        <v>-1152.3132555411999</v>
      </c>
      <c r="E443" s="18">
        <v>-1205.4568619661015</v>
      </c>
      <c r="F443" s="18">
        <v>-1280.2456461718996</v>
      </c>
      <c r="G443" s="18">
        <v>-1425.4823994851988</v>
      </c>
      <c r="H443" s="18">
        <v>-1513.3671031880006</v>
      </c>
      <c r="I443" s="18">
        <v>-1606.0026089420003</v>
      </c>
      <c r="J443" s="18">
        <v>-2256.1517342933007</v>
      </c>
      <c r="K443" s="18">
        <v>-2318.1567880083007</v>
      </c>
      <c r="L443" s="18">
        <v>-2366.2758170870002</v>
      </c>
      <c r="M443" s="18">
        <v>-2458.5033600923011</v>
      </c>
      <c r="N443" s="18">
        <v>-2478.3175744390005</v>
      </c>
      <c r="O443" s="18">
        <v>-2479.0843290331995</v>
      </c>
      <c r="P443" s="18">
        <v>-3049.0604729109982</v>
      </c>
      <c r="Q443" s="18">
        <v>-1968.3398423968074</v>
      </c>
    </row>
    <row r="444" spans="1:17" x14ac:dyDescent="0.3">
      <c r="A444" s="30">
        <f t="shared" si="103"/>
        <v>427</v>
      </c>
      <c r="B444" s="15" t="s">
        <v>237</v>
      </c>
      <c r="C444" s="15" t="s">
        <v>301</v>
      </c>
      <c r="D444" s="18">
        <f>+'B-10 2024'!P444</f>
        <v>24368.206669597203</v>
      </c>
      <c r="E444" s="18">
        <v>24482.7628422087</v>
      </c>
      <c r="F444" s="18">
        <v>24597.319014820201</v>
      </c>
      <c r="G444" s="18">
        <v>24049.540187431801</v>
      </c>
      <c r="H444" s="18">
        <v>24160.801038404901</v>
      </c>
      <c r="I444" s="18">
        <v>24272.061889378001</v>
      </c>
      <c r="J444" s="18">
        <v>23435.726612136699</v>
      </c>
      <c r="K444" s="18">
        <v>23542.2728790613</v>
      </c>
      <c r="L444" s="18">
        <v>23648.819145985999</v>
      </c>
      <c r="M444" s="18">
        <v>22996.653642661502</v>
      </c>
      <c r="N444" s="18">
        <v>22971.904688607498</v>
      </c>
      <c r="O444" s="18">
        <v>22947.155734553402</v>
      </c>
      <c r="P444" s="18">
        <v>21975.314327935099</v>
      </c>
      <c r="Q444" s="18">
        <v>23649.887590214024</v>
      </c>
    </row>
    <row r="445" spans="1:17" x14ac:dyDescent="0.3">
      <c r="A445" s="30">
        <f t="shared" si="103"/>
        <v>428</v>
      </c>
      <c r="B445" s="15" t="s">
        <v>238</v>
      </c>
      <c r="C445" s="15" t="s">
        <v>301</v>
      </c>
      <c r="D445" s="18">
        <f>+'B-10 2024'!P445</f>
        <v>-5592.0204248126001</v>
      </c>
      <c r="E445" s="18">
        <v>-5747.0618171671704</v>
      </c>
      <c r="F445" s="18">
        <v>-5902.1032095217306</v>
      </c>
      <c r="G445" s="18">
        <v>-6057.1446018762999</v>
      </c>
      <c r="H445" s="18">
        <v>-6188.4786443143403</v>
      </c>
      <c r="I445" s="18">
        <v>-6319.8126867523897</v>
      </c>
      <c r="J445" s="18">
        <v>-6451.1467291904401</v>
      </c>
      <c r="K445" s="18">
        <v>-6548.5629007759508</v>
      </c>
      <c r="L445" s="18">
        <v>-6645.9790723614597</v>
      </c>
      <c r="M445" s="18">
        <v>-6743.3952439469795</v>
      </c>
      <c r="N445" s="18">
        <v>-6817.0941149969103</v>
      </c>
      <c r="O445" s="18">
        <v>-6890.7929860468403</v>
      </c>
      <c r="P445" s="18">
        <v>-6964.4918570967802</v>
      </c>
      <c r="Q445" s="18">
        <v>-6374.4680222199922</v>
      </c>
    </row>
    <row r="446" spans="1:17" x14ac:dyDescent="0.3">
      <c r="A446" s="30">
        <f t="shared" si="103"/>
        <v>429</v>
      </c>
      <c r="B446" s="15" t="s">
        <v>239</v>
      </c>
      <c r="C446" s="15" t="s">
        <v>302</v>
      </c>
      <c r="D446" s="18">
        <f>+'B-10 2024'!P446</f>
        <v>110538.5364730141</v>
      </c>
      <c r="E446" s="18">
        <v>112518.27390709786</v>
      </c>
      <c r="F446" s="18">
        <v>114504.42584780966</v>
      </c>
      <c r="G446" s="18">
        <v>116497.46496622784</v>
      </c>
      <c r="H446" s="18">
        <v>118499.08859855874</v>
      </c>
      <c r="I446" s="18">
        <v>120508.03618073461</v>
      </c>
      <c r="J446" s="18">
        <v>122524.5932179017</v>
      </c>
      <c r="K446" s="18">
        <v>124552.3481773469</v>
      </c>
      <c r="L446" s="18">
        <v>126587.29768873207</v>
      </c>
      <c r="M446" s="18">
        <v>128629.21236976827</v>
      </c>
      <c r="N446" s="18">
        <v>130679.17797663767</v>
      </c>
      <c r="O446" s="18">
        <v>132735.58523193668</v>
      </c>
      <c r="P446" s="18">
        <v>134798.16368470341</v>
      </c>
      <c r="Q446" s="18">
        <v>122582.47725542073</v>
      </c>
    </row>
    <row r="447" spans="1:17" x14ac:dyDescent="0.3">
      <c r="A447" s="30">
        <f t="shared" si="103"/>
        <v>430</v>
      </c>
      <c r="B447" s="14" t="s">
        <v>240</v>
      </c>
      <c r="C447" s="14" t="s">
        <v>303</v>
      </c>
      <c r="D447" s="18">
        <f>+'B-10 2024'!P447</f>
        <v>190.84802999999999</v>
      </c>
      <c r="E447" s="18">
        <v>198.80003124999999</v>
      </c>
      <c r="F447" s="18">
        <v>206.75203249999902</v>
      </c>
      <c r="G447" s="18">
        <v>214.70403374999901</v>
      </c>
      <c r="H447" s="18">
        <v>222.65603499999901</v>
      </c>
      <c r="I447" s="18">
        <v>230.60803625</v>
      </c>
      <c r="J447" s="18">
        <v>238.56003749999999</v>
      </c>
      <c r="K447" s="18">
        <v>246.51203874999899</v>
      </c>
      <c r="L447" s="18">
        <v>254.46403999999899</v>
      </c>
      <c r="M447" s="18">
        <v>262.41604124999901</v>
      </c>
      <c r="N447" s="18">
        <v>270.3680425</v>
      </c>
      <c r="O447" s="18">
        <v>278.320043749999</v>
      </c>
      <c r="P447" s="18">
        <v>286.27204499999999</v>
      </c>
      <c r="Q447" s="18">
        <v>238.56003749999948</v>
      </c>
    </row>
    <row r="448" spans="1:17" x14ac:dyDescent="0.3">
      <c r="A448" s="30">
        <f t="shared" si="103"/>
        <v>431</v>
      </c>
      <c r="B448" s="14" t="s">
        <v>241</v>
      </c>
      <c r="C448" s="14" t="s">
        <v>304</v>
      </c>
      <c r="D448" s="18">
        <f>+'B-10 2024'!P448</f>
        <v>11751.6267014065</v>
      </c>
      <c r="E448" s="18">
        <v>12508.567663956201</v>
      </c>
      <c r="F448" s="18">
        <v>13265.5086265059</v>
      </c>
      <c r="G448" s="18">
        <v>14022.449589055599</v>
      </c>
      <c r="H448" s="18">
        <v>14819.587543952699</v>
      </c>
      <c r="I448" s="18">
        <v>15616.725498849801</v>
      </c>
      <c r="J448" s="18">
        <v>16413.863453746901</v>
      </c>
      <c r="K448" s="18">
        <v>17254.5273132894</v>
      </c>
      <c r="L448" s="18">
        <v>18095.191172831899</v>
      </c>
      <c r="M448" s="18">
        <v>18935.8550323745</v>
      </c>
      <c r="N448" s="18">
        <v>19836.3511269521</v>
      </c>
      <c r="O448" s="18">
        <v>20736.847221529701</v>
      </c>
      <c r="P448" s="18">
        <v>21637.343316107399</v>
      </c>
      <c r="Q448" s="18">
        <v>16530.341866196817</v>
      </c>
    </row>
    <row r="449" spans="1:17" x14ac:dyDescent="0.3">
      <c r="A449" s="30">
        <f t="shared" si="103"/>
        <v>432</v>
      </c>
      <c r="B449" s="14" t="s">
        <v>242</v>
      </c>
      <c r="C449" s="14" t="s">
        <v>305</v>
      </c>
      <c r="D449" s="18">
        <f>+'B-10 2024'!P449</f>
        <v>0</v>
      </c>
      <c r="E449" s="18">
        <v>0</v>
      </c>
      <c r="F449" s="18">
        <v>4.7583333333333302</v>
      </c>
      <c r="G449" s="18">
        <v>14.274999999999899</v>
      </c>
      <c r="H449" s="18">
        <v>28.549999999999901</v>
      </c>
      <c r="I449" s="18">
        <v>47.5833333333333</v>
      </c>
      <c r="J449" s="18">
        <v>71.375</v>
      </c>
      <c r="K449" s="18">
        <v>99.924999999999997</v>
      </c>
      <c r="L449" s="18">
        <v>133.23333333333301</v>
      </c>
      <c r="M449" s="18">
        <v>171.29999999999902</v>
      </c>
      <c r="N449" s="18">
        <v>214.125</v>
      </c>
      <c r="O449" s="18">
        <v>261.70833333333297</v>
      </c>
      <c r="P449" s="18">
        <v>314.04999999999899</v>
      </c>
      <c r="Q449" s="18">
        <v>104.68333333333311</v>
      </c>
    </row>
    <row r="450" spans="1:17" x14ac:dyDescent="0.3">
      <c r="A450" s="30">
        <f t="shared" si="103"/>
        <v>433</v>
      </c>
      <c r="B450" s="14" t="s">
        <v>243</v>
      </c>
      <c r="C450" s="14" t="s">
        <v>306</v>
      </c>
      <c r="D450" s="18">
        <f>+'B-10 2024'!P450</f>
        <v>1009.3035536934079</v>
      </c>
      <c r="E450" s="18">
        <v>931.15458032230424</v>
      </c>
      <c r="F450" s="18">
        <v>852.68105433310916</v>
      </c>
      <c r="G450" s="18">
        <v>773.88297572583497</v>
      </c>
      <c r="H450" s="18">
        <v>694.76034450047109</v>
      </c>
      <c r="I450" s="18">
        <v>615.31316065701583</v>
      </c>
      <c r="J450" s="18">
        <v>535.54142419548191</v>
      </c>
      <c r="K450" s="18">
        <v>455.4451351158479</v>
      </c>
      <c r="L450" s="18">
        <v>375.02429341813411</v>
      </c>
      <c r="M450" s="18">
        <v>294.27889910232926</v>
      </c>
      <c r="N450" s="18">
        <v>213.20895216844511</v>
      </c>
      <c r="O450" s="18">
        <v>131.81445261647133</v>
      </c>
      <c r="P450" s="18">
        <v>50.095400446406103</v>
      </c>
      <c r="Q450" s="18">
        <v>533.26955586886606</v>
      </c>
    </row>
    <row r="451" spans="1:17" x14ac:dyDescent="0.3">
      <c r="A451" s="30">
        <f t="shared" si="103"/>
        <v>434</v>
      </c>
      <c r="B451" s="14" t="s">
        <v>244</v>
      </c>
      <c r="C451" s="14" t="s">
        <v>307</v>
      </c>
      <c r="D451" s="18">
        <f>+'B-10 2024'!P451</f>
        <v>2151.0564999999901</v>
      </c>
      <c r="E451" s="18">
        <v>2326.3954999999901</v>
      </c>
      <c r="F451" s="18">
        <v>2505.1060277759498</v>
      </c>
      <c r="G451" s="18">
        <v>2687.1880833278497</v>
      </c>
      <c r="H451" s="18">
        <v>2872.6416666557097</v>
      </c>
      <c r="I451" s="18">
        <v>3061.46677775951</v>
      </c>
      <c r="J451" s="18">
        <v>3253.6634166392696</v>
      </c>
      <c r="K451" s="18">
        <v>3449.2315832949898</v>
      </c>
      <c r="L451" s="18">
        <v>3648.1712777266498</v>
      </c>
      <c r="M451" s="18">
        <v>3850.48249993427</v>
      </c>
      <c r="N451" s="18">
        <v>4056.1652499178299</v>
      </c>
      <c r="O451" s="18">
        <v>4265.21952767735</v>
      </c>
      <c r="P451" s="18">
        <v>4477.6453332128303</v>
      </c>
      <c r="Q451" s="18">
        <v>3277.2641110709374</v>
      </c>
    </row>
    <row r="452" spans="1:17" x14ac:dyDescent="0.3">
      <c r="A452" s="30">
        <f t="shared" si="103"/>
        <v>435</v>
      </c>
      <c r="B452" s="15" t="s">
        <v>245</v>
      </c>
      <c r="C452" s="15" t="s">
        <v>308</v>
      </c>
      <c r="D452" s="18">
        <f>+'B-10 2024'!P452</f>
        <v>204806.10911963703</v>
      </c>
      <c r="E452" s="18">
        <v>205660.850182953</v>
      </c>
      <c r="F452" s="18">
        <v>206527.697626118</v>
      </c>
      <c r="G452" s="18">
        <v>207406.651449133</v>
      </c>
      <c r="H452" s="18">
        <v>208297.71165199901</v>
      </c>
      <c r="I452" s="18">
        <v>209200.87823471401</v>
      </c>
      <c r="J452" s="18">
        <v>210116.15119727998</v>
      </c>
      <c r="K452" s="18">
        <v>211043.530539695</v>
      </c>
      <c r="L452" s="18">
        <v>211983.01626196102</v>
      </c>
      <c r="M452" s="18">
        <v>212934.60836407598</v>
      </c>
      <c r="N452" s="18">
        <v>213898.30684604202</v>
      </c>
      <c r="O452" s="18">
        <v>214874.11170785702</v>
      </c>
      <c r="P452" s="18">
        <v>215862.022949523</v>
      </c>
      <c r="Q452" s="18">
        <v>210200.89585622985</v>
      </c>
    </row>
    <row r="453" spans="1:17" x14ac:dyDescent="0.3">
      <c r="A453" s="30">
        <f t="shared" si="103"/>
        <v>436</v>
      </c>
      <c r="B453" s="39" t="s">
        <v>806</v>
      </c>
      <c r="C453" s="39"/>
      <c r="D453" s="36">
        <f>SUM(D431:D452)</f>
        <v>2133331.6420946773</v>
      </c>
      <c r="E453" s="36">
        <f t="shared" ref="E453:O453" si="112">SUM(E431:E452)</f>
        <v>2147342.3412417676</v>
      </c>
      <c r="F453" s="36">
        <f t="shared" si="112"/>
        <v>2161248.6350317691</v>
      </c>
      <c r="G453" s="36">
        <f t="shared" si="112"/>
        <v>2171175.5350674754</v>
      </c>
      <c r="H453" s="36">
        <f t="shared" si="112"/>
        <v>2184442.1998115815</v>
      </c>
      <c r="I453" s="36">
        <f t="shared" si="112"/>
        <v>2197690.0551961218</v>
      </c>
      <c r="J453" s="36">
        <f t="shared" si="112"/>
        <v>2200418.7530998006</v>
      </c>
      <c r="K453" s="36">
        <f t="shared" si="112"/>
        <v>2214305.9753465662</v>
      </c>
      <c r="L453" s="36">
        <f t="shared" si="112"/>
        <v>2228380.1888016928</v>
      </c>
      <c r="M453" s="36">
        <f t="shared" si="112"/>
        <v>2224147.1481840881</v>
      </c>
      <c r="N453" s="36">
        <f t="shared" si="112"/>
        <v>2238845.3786092028</v>
      </c>
      <c r="O453" s="36">
        <f t="shared" si="112"/>
        <v>2254297.9383397466</v>
      </c>
      <c r="P453" s="36">
        <f t="shared" ref="P453:Q453" si="113">SUM(P431:P452)</f>
        <v>2163768.1668656366</v>
      </c>
      <c r="Q453" s="36">
        <f t="shared" si="113"/>
        <v>2193799.5352069326</v>
      </c>
    </row>
    <row r="454" spans="1:17" x14ac:dyDescent="0.3">
      <c r="A454" s="30">
        <f t="shared" si="103"/>
        <v>437</v>
      </c>
      <c r="B454" s="15"/>
      <c r="C454" s="15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</row>
    <row r="455" spans="1:17" x14ac:dyDescent="0.3">
      <c r="A455" s="30">
        <f t="shared" si="103"/>
        <v>438</v>
      </c>
      <c r="B455" s="14" t="s">
        <v>273</v>
      </c>
      <c r="C455" s="14" t="s">
        <v>333</v>
      </c>
      <c r="D455" s="18">
        <f>+'B-10 2024'!P455</f>
        <v>-0.55000000000000004</v>
      </c>
      <c r="E455" s="18">
        <v>-0.56000000000000005</v>
      </c>
      <c r="F455" s="18">
        <v>-0.56999999999999995</v>
      </c>
      <c r="G455" s="18">
        <v>-0.57999999999999996</v>
      </c>
      <c r="H455" s="18">
        <v>-0.59</v>
      </c>
      <c r="I455" s="18">
        <v>-0.6</v>
      </c>
      <c r="J455" s="18">
        <v>-0.61</v>
      </c>
      <c r="K455" s="18">
        <v>-0.62</v>
      </c>
      <c r="L455" s="18">
        <v>-0.63</v>
      </c>
      <c r="M455" s="18">
        <v>-0.64</v>
      </c>
      <c r="N455" s="18">
        <v>-0.65</v>
      </c>
      <c r="O455" s="18">
        <v>-0.66</v>
      </c>
      <c r="P455" s="18">
        <v>-0.67</v>
      </c>
      <c r="Q455" s="18">
        <v>-0.6100000000000001</v>
      </c>
    </row>
    <row r="456" spans="1:17" x14ac:dyDescent="0.3">
      <c r="A456" s="30">
        <f t="shared" si="103"/>
        <v>439</v>
      </c>
      <c r="B456" s="15" t="s">
        <v>246</v>
      </c>
      <c r="C456" s="15" t="s">
        <v>274</v>
      </c>
      <c r="D456" s="18">
        <f>+'B-10 2024'!P456</f>
        <v>97805.15469727428</v>
      </c>
      <c r="E456" s="18">
        <v>98531.780350585323</v>
      </c>
      <c r="F456" s="18">
        <v>99258.776854437849</v>
      </c>
      <c r="G456" s="18">
        <v>99986.144208831887</v>
      </c>
      <c r="H456" s="18">
        <v>100713.97147091037</v>
      </c>
      <c r="I456" s="18">
        <v>101442.1695835304</v>
      </c>
      <c r="J456" s="18">
        <v>102170.73854669207</v>
      </c>
      <c r="K456" s="18">
        <v>102899.81936753796</v>
      </c>
      <c r="L456" s="18">
        <v>103630.47652391384</v>
      </c>
      <c r="M456" s="18">
        <v>104362.71001581952</v>
      </c>
      <c r="N456" s="18">
        <v>105096.66085039784</v>
      </c>
      <c r="O456" s="18">
        <v>105832.18802050596</v>
      </c>
      <c r="P456" s="18">
        <v>106569.29152614409</v>
      </c>
      <c r="Q456" s="18">
        <v>102176.91400127548</v>
      </c>
    </row>
    <row r="457" spans="1:17" x14ac:dyDescent="0.3">
      <c r="A457" s="30">
        <f t="shared" si="103"/>
        <v>440</v>
      </c>
      <c r="B457" s="14" t="s">
        <v>247</v>
      </c>
      <c r="C457" s="14" t="s">
        <v>309</v>
      </c>
      <c r="D457" s="18">
        <f>+'B-10 2024'!P457</f>
        <v>43987.939153864601</v>
      </c>
      <c r="E457" s="18">
        <v>44593.463032542393</v>
      </c>
      <c r="F457" s="18">
        <v>45193.793202291497</v>
      </c>
      <c r="G457" s="18">
        <v>45788.929663112081</v>
      </c>
      <c r="H457" s="18">
        <v>46377.810305004074</v>
      </c>
      <c r="I457" s="18">
        <v>46959.623915467586</v>
      </c>
      <c r="J457" s="18">
        <v>47536.243817002483</v>
      </c>
      <c r="K457" s="18">
        <v>48107.670009608795</v>
      </c>
      <c r="L457" s="18">
        <v>48673.902493286485</v>
      </c>
      <c r="M457" s="18">
        <v>49234.941268035698</v>
      </c>
      <c r="N457" s="18">
        <v>49790.786333856282</v>
      </c>
      <c r="O457" s="18">
        <v>50338.616896581589</v>
      </c>
      <c r="P457" s="18">
        <v>50776.23707287835</v>
      </c>
      <c r="Q457" s="18">
        <v>47489.227474117841</v>
      </c>
    </row>
    <row r="458" spans="1:17" x14ac:dyDescent="0.3">
      <c r="A458" s="30">
        <f t="shared" si="103"/>
        <v>441</v>
      </c>
      <c r="B458" s="14" t="s">
        <v>248</v>
      </c>
      <c r="C458" s="14" t="s">
        <v>310</v>
      </c>
      <c r="D458" s="18">
        <f>+'B-10 2024'!P458</f>
        <v>3386.2333179931798</v>
      </c>
      <c r="E458" s="18">
        <v>3344.6545383473517</v>
      </c>
      <c r="F458" s="18">
        <v>3302.7040294944823</v>
      </c>
      <c r="G458" s="18">
        <v>3260.38179143457</v>
      </c>
      <c r="H458" s="18">
        <v>3217.6878241676159</v>
      </c>
      <c r="I458" s="18">
        <v>3174.6221276936199</v>
      </c>
      <c r="J458" s="18">
        <v>3131.184702012582</v>
      </c>
      <c r="K458" s="18">
        <v>3087.3755471245004</v>
      </c>
      <c r="L458" s="18">
        <v>3043.1946630293774</v>
      </c>
      <c r="M458" s="18">
        <v>2998.6420497272115</v>
      </c>
      <c r="N458" s="18">
        <v>2953.7177072180043</v>
      </c>
      <c r="O458" s="18">
        <v>2908.4216355017552</v>
      </c>
      <c r="P458" s="18">
        <v>2862.7538345784628</v>
      </c>
      <c r="Q458" s="18">
        <v>3128.5825975632856</v>
      </c>
    </row>
    <row r="459" spans="1:17" x14ac:dyDescent="0.3">
      <c r="A459" s="30">
        <f t="shared" si="103"/>
        <v>442</v>
      </c>
      <c r="B459" s="14" t="s">
        <v>249</v>
      </c>
      <c r="C459" s="14" t="s">
        <v>311</v>
      </c>
      <c r="D459" s="18">
        <f>+'B-10 2024'!P459</f>
        <v>2648.2152594649356</v>
      </c>
      <c r="E459" s="18">
        <v>2656.2460640589779</v>
      </c>
      <c r="F459" s="18">
        <v>2664.5210008596682</v>
      </c>
      <c r="G459" s="18">
        <v>2673.0400698670051</v>
      </c>
      <c r="H459" s="18">
        <v>2681.8032710809894</v>
      </c>
      <c r="I459" s="18">
        <v>2690.8106045016202</v>
      </c>
      <c r="J459" s="18">
        <v>2700.0620701288972</v>
      </c>
      <c r="K459" s="18">
        <v>2709.5576679628221</v>
      </c>
      <c r="L459" s="18">
        <v>2719.2973980033935</v>
      </c>
      <c r="M459" s="18">
        <v>2729.2812602506124</v>
      </c>
      <c r="N459" s="18">
        <v>2739.5092547044774</v>
      </c>
      <c r="O459" s="18">
        <v>2749.9813813649889</v>
      </c>
      <c r="P459" s="18">
        <v>2760.6976402321479</v>
      </c>
      <c r="Q459" s="18">
        <v>2701.7709955754258</v>
      </c>
    </row>
    <row r="460" spans="1:17" x14ac:dyDescent="0.3">
      <c r="A460" s="30">
        <f t="shared" si="103"/>
        <v>443</v>
      </c>
      <c r="B460" s="14" t="s">
        <v>250</v>
      </c>
      <c r="C460" s="14" t="s">
        <v>312</v>
      </c>
      <c r="D460" s="18">
        <f>+'B-10 2024'!P460</f>
        <v>-1599.9369961845939</v>
      </c>
      <c r="E460" s="18">
        <v>-1571.816173290699</v>
      </c>
      <c r="F460" s="18">
        <v>-1542.7068511111429</v>
      </c>
      <c r="G460" s="18">
        <v>-1512.6090296459261</v>
      </c>
      <c r="H460" s="18">
        <v>-1481.5227088950469</v>
      </c>
      <c r="I460" s="18">
        <v>-1449.4478888585061</v>
      </c>
      <c r="J460" s="18">
        <v>-1416.384569536305</v>
      </c>
      <c r="K460" s="18">
        <v>-1382.332750928442</v>
      </c>
      <c r="L460" s="18">
        <v>-1347.2924330349169</v>
      </c>
      <c r="M460" s="18">
        <v>-1311.2636158557311</v>
      </c>
      <c r="N460" s="18">
        <v>-1274.2462993908841</v>
      </c>
      <c r="O460" s="18">
        <v>-1236.240483640375</v>
      </c>
      <c r="P460" s="18">
        <v>-1197.246168604205</v>
      </c>
      <c r="Q460" s="18">
        <v>-1409.4650745366748</v>
      </c>
    </row>
    <row r="461" spans="1:17" x14ac:dyDescent="0.3">
      <c r="A461" s="30">
        <f t="shared" si="103"/>
        <v>444</v>
      </c>
      <c r="B461" s="14" t="s">
        <v>251</v>
      </c>
      <c r="C461" s="14" t="s">
        <v>313</v>
      </c>
      <c r="D461" s="18">
        <f>+'B-10 2024'!P461</f>
        <v>335.21625473737686</v>
      </c>
      <c r="E461" s="18">
        <v>333.51622540941895</v>
      </c>
      <c r="F461" s="18">
        <v>332.18040018835489</v>
      </c>
      <c r="G461" s="18">
        <v>331.20877907418588</v>
      </c>
      <c r="H461" s="18">
        <v>330.60136206691186</v>
      </c>
      <c r="I461" s="18">
        <v>330.35814916653186</v>
      </c>
      <c r="J461" s="18">
        <v>330.47914037304685</v>
      </c>
      <c r="K461" s="18">
        <v>330.96433568645688</v>
      </c>
      <c r="L461" s="18">
        <v>331.81373510676184</v>
      </c>
      <c r="M461" s="18">
        <v>333.02733863396185</v>
      </c>
      <c r="N461" s="18">
        <v>334.60514626805588</v>
      </c>
      <c r="O461" s="18">
        <v>336.54715800904489</v>
      </c>
      <c r="P461" s="18">
        <v>338.85337385692787</v>
      </c>
      <c r="Q461" s="18">
        <v>333.0285691213104</v>
      </c>
    </row>
    <row r="462" spans="1:17" x14ac:dyDescent="0.3">
      <c r="A462" s="30">
        <f t="shared" si="103"/>
        <v>445</v>
      </c>
      <c r="B462" s="14" t="s">
        <v>421</v>
      </c>
      <c r="C462" s="14" t="s">
        <v>432</v>
      </c>
      <c r="D462" s="18">
        <f>+'B-10 2024'!P462</f>
        <v>-3.06</v>
      </c>
      <c r="E462" s="18">
        <v>-3.06</v>
      </c>
      <c r="F462" s="18">
        <v>-3.06</v>
      </c>
      <c r="G462" s="18">
        <v>-3.06</v>
      </c>
      <c r="H462" s="18">
        <v>-3.06</v>
      </c>
      <c r="I462" s="18">
        <v>-3.06</v>
      </c>
      <c r="J462" s="18">
        <v>-3.06</v>
      </c>
      <c r="K462" s="18">
        <v>-3.06</v>
      </c>
      <c r="L462" s="18">
        <v>-3.06</v>
      </c>
      <c r="M462" s="18">
        <v>-3.06</v>
      </c>
      <c r="N462" s="18">
        <v>-3.06</v>
      </c>
      <c r="O462" s="18">
        <v>-3.06</v>
      </c>
      <c r="P462" s="18">
        <v>-3.06</v>
      </c>
      <c r="Q462" s="18">
        <v>-3.06</v>
      </c>
    </row>
    <row r="463" spans="1:17" x14ac:dyDescent="0.3">
      <c r="A463" s="30">
        <f t="shared" si="103"/>
        <v>446</v>
      </c>
      <c r="B463" s="14" t="s">
        <v>252</v>
      </c>
      <c r="C463" s="14" t="s">
        <v>314</v>
      </c>
      <c r="D463" s="18">
        <f>+'B-10 2024'!P463</f>
        <v>2605.472237973991</v>
      </c>
      <c r="E463" s="18">
        <v>2693.2578363477683</v>
      </c>
      <c r="F463" s="18">
        <v>2782.4649768297072</v>
      </c>
      <c r="G463" s="18">
        <v>2873.0936594198065</v>
      </c>
      <c r="H463" s="18">
        <v>2965.1438841180675</v>
      </c>
      <c r="I463" s="18">
        <v>3058.6156509244897</v>
      </c>
      <c r="J463" s="18">
        <v>3153.5089598390732</v>
      </c>
      <c r="K463" s="18">
        <v>3249.8238108618157</v>
      </c>
      <c r="L463" s="18">
        <v>3347.5602039927198</v>
      </c>
      <c r="M463" s="18">
        <v>3446.718139231778</v>
      </c>
      <c r="N463" s="18">
        <v>3547.2976165790055</v>
      </c>
      <c r="O463" s="18">
        <v>3649.2986360343939</v>
      </c>
      <c r="P463" s="18">
        <v>3752.7211975979408</v>
      </c>
      <c r="Q463" s="18">
        <v>3163.4597545961969</v>
      </c>
    </row>
    <row r="464" spans="1:17" x14ac:dyDescent="0.3">
      <c r="A464" s="30">
        <f t="shared" si="103"/>
        <v>447</v>
      </c>
      <c r="B464" s="14" t="s">
        <v>253</v>
      </c>
      <c r="C464" s="14" t="s">
        <v>315</v>
      </c>
      <c r="D464" s="18">
        <f>+'B-10 2024'!P464</f>
        <v>69742.516006485239</v>
      </c>
      <c r="E464" s="18">
        <v>70955.749122221576</v>
      </c>
      <c r="F464" s="18">
        <v>72172.492431546329</v>
      </c>
      <c r="G464" s="18">
        <v>73392.745934459264</v>
      </c>
      <c r="H464" s="18">
        <v>74616.509630960631</v>
      </c>
      <c r="I464" s="18">
        <v>75843.78352105018</v>
      </c>
      <c r="J464" s="18">
        <v>77074.567604728058</v>
      </c>
      <c r="K464" s="18">
        <v>78308.86188199422</v>
      </c>
      <c r="L464" s="18">
        <v>79546.666352848784</v>
      </c>
      <c r="M464" s="18">
        <v>80787.981017291546</v>
      </c>
      <c r="N464" s="18">
        <v>82032.805875322651</v>
      </c>
      <c r="O464" s="18">
        <v>83281.140926942127</v>
      </c>
      <c r="P464" s="18">
        <v>84532.986172149802</v>
      </c>
      <c r="Q464" s="18">
        <v>77099.138959846183</v>
      </c>
    </row>
    <row r="465" spans="1:17" x14ac:dyDescent="0.3">
      <c r="A465" s="30">
        <f t="shared" si="103"/>
        <v>448</v>
      </c>
      <c r="B465" s="14" t="s">
        <v>254</v>
      </c>
      <c r="C465" s="14" t="s">
        <v>316</v>
      </c>
      <c r="D465" s="18">
        <f>+'B-10 2024'!P465</f>
        <v>-955.196920000001</v>
      </c>
      <c r="E465" s="18">
        <v>-949.16970833333392</v>
      </c>
      <c r="F465" s="18">
        <v>-943.14249666666706</v>
      </c>
      <c r="G465" s="18">
        <v>-937.11528500000099</v>
      </c>
      <c r="H465" s="18">
        <v>-931.08807333333391</v>
      </c>
      <c r="I465" s="18">
        <v>-925.06086166666705</v>
      </c>
      <c r="J465" s="18">
        <v>-919.0336500000011</v>
      </c>
      <c r="K465" s="18">
        <v>-913.0064383333339</v>
      </c>
      <c r="L465" s="18">
        <v>-906.97922666666705</v>
      </c>
      <c r="M465" s="18">
        <v>-900.9520150000011</v>
      </c>
      <c r="N465" s="18">
        <v>-894.9248033333339</v>
      </c>
      <c r="O465" s="18">
        <v>-888.89759166666704</v>
      </c>
      <c r="P465" s="18">
        <v>-882.87038000000109</v>
      </c>
      <c r="Q465" s="18">
        <v>-919.03365000000065</v>
      </c>
    </row>
    <row r="466" spans="1:17" x14ac:dyDescent="0.3">
      <c r="A466" s="30">
        <f t="shared" si="103"/>
        <v>449</v>
      </c>
      <c r="B466" s="15" t="s">
        <v>255</v>
      </c>
      <c r="C466" s="15" t="s">
        <v>317</v>
      </c>
      <c r="D466" s="18">
        <f>+'B-10 2024'!P466</f>
        <v>12946.514308229365</v>
      </c>
      <c r="E466" s="18">
        <v>13167.031686066823</v>
      </c>
      <c r="F466" s="18">
        <v>13388.382987100513</v>
      </c>
      <c r="G466" s="18">
        <v>13610.568211330323</v>
      </c>
      <c r="H466" s="18">
        <v>13833.587358756458</v>
      </c>
      <c r="I466" s="18">
        <v>14057.440429378828</v>
      </c>
      <c r="J466" s="18">
        <v>14282.127423197315</v>
      </c>
      <c r="K466" s="18">
        <v>14507.648340212127</v>
      </c>
      <c r="L466" s="18">
        <v>14734.003180423173</v>
      </c>
      <c r="M466" s="18">
        <v>14961.191943830336</v>
      </c>
      <c r="N466" s="18">
        <v>15189.214630433822</v>
      </c>
      <c r="O466" s="18">
        <v>15418.071240233547</v>
      </c>
      <c r="P466" s="18">
        <v>15647.761773229386</v>
      </c>
      <c r="Q466" s="18">
        <v>14287.964885570924</v>
      </c>
    </row>
    <row r="467" spans="1:17" x14ac:dyDescent="0.3">
      <c r="A467" s="30">
        <f t="shared" si="103"/>
        <v>450</v>
      </c>
      <c r="B467" s="14" t="s">
        <v>256</v>
      </c>
      <c r="C467" s="14" t="s">
        <v>318</v>
      </c>
      <c r="D467" s="18">
        <f>+'B-10 2024'!P467</f>
        <v>61841.774771646458</v>
      </c>
      <c r="E467" s="18">
        <v>62761.498056833239</v>
      </c>
      <c r="F467" s="18">
        <v>63674.973057651594</v>
      </c>
      <c r="G467" s="18">
        <v>64582.199774101457</v>
      </c>
      <c r="H467" s="18">
        <v>65483.178206183235</v>
      </c>
      <c r="I467" s="18">
        <v>66377.908353896593</v>
      </c>
      <c r="J467" s="18">
        <v>67266.390217241467</v>
      </c>
      <c r="K467" s="18">
        <v>68148.623796218235</v>
      </c>
      <c r="L467" s="18">
        <v>69024.609090826605</v>
      </c>
      <c r="M467" s="18">
        <v>69894.346101066461</v>
      </c>
      <c r="N467" s="18">
        <v>70757.834826938226</v>
      </c>
      <c r="O467" s="18">
        <v>71615.075268441593</v>
      </c>
      <c r="P467" s="18">
        <v>72466.067425576461</v>
      </c>
      <c r="Q467" s="18">
        <v>67222.652226663209</v>
      </c>
    </row>
    <row r="468" spans="1:17" x14ac:dyDescent="0.3">
      <c r="A468" s="30">
        <f t="shared" si="103"/>
        <v>451</v>
      </c>
      <c r="B468" s="14" t="s">
        <v>257</v>
      </c>
      <c r="C468" s="14" t="s">
        <v>319</v>
      </c>
      <c r="D468" s="18">
        <f>+'B-10 2024'!P468</f>
        <v>4665.3781456119896</v>
      </c>
      <c r="E468" s="18">
        <v>4723.7303963249906</v>
      </c>
      <c r="F468" s="18">
        <v>4781.6315999429899</v>
      </c>
      <c r="G468" s="18">
        <v>4839.0817564659901</v>
      </c>
      <c r="H468" s="18">
        <v>4896.0808658939895</v>
      </c>
      <c r="I468" s="18">
        <v>4952.5843597689891</v>
      </c>
      <c r="J468" s="18">
        <v>5008.6897166969902</v>
      </c>
      <c r="K468" s="18">
        <v>5064.3969366779902</v>
      </c>
      <c r="L468" s="18">
        <v>5119.7060197119899</v>
      </c>
      <c r="M468" s="18">
        <v>5174.6169657989894</v>
      </c>
      <c r="N468" s="18">
        <v>5229.1297749389905</v>
      </c>
      <c r="O468" s="18">
        <v>5283.2444471319905</v>
      </c>
      <c r="P468" s="18">
        <v>5336.9609823779901</v>
      </c>
      <c r="Q468" s="18">
        <v>5005.7870744110669</v>
      </c>
    </row>
    <row r="469" spans="1:17" x14ac:dyDescent="0.3">
      <c r="A469" s="30">
        <f t="shared" ref="A469:A494" si="114">+A468+1</f>
        <v>452</v>
      </c>
      <c r="B469" s="14" t="s">
        <v>258</v>
      </c>
      <c r="C469" s="14" t="s">
        <v>320</v>
      </c>
      <c r="D469" s="18">
        <f>+'B-10 2024'!P469</f>
        <v>5694.1696999799915</v>
      </c>
      <c r="E469" s="18">
        <v>5717.6417708124927</v>
      </c>
      <c r="F469" s="18">
        <v>5741.1138416449921</v>
      </c>
      <c r="G469" s="18">
        <v>5764.5859124774925</v>
      </c>
      <c r="H469" s="18">
        <v>5788.0579833099919</v>
      </c>
      <c r="I469" s="18">
        <v>5811.5300541424913</v>
      </c>
      <c r="J469" s="18">
        <v>5835.0021249749925</v>
      </c>
      <c r="K469" s="18">
        <v>5858.4741958074919</v>
      </c>
      <c r="L469" s="18">
        <v>5881.9462666399922</v>
      </c>
      <c r="M469" s="18">
        <v>5905.4183374724917</v>
      </c>
      <c r="N469" s="18">
        <v>5928.890408304992</v>
      </c>
      <c r="O469" s="18">
        <v>5952.3624791374923</v>
      </c>
      <c r="P469" s="18">
        <v>5975.8345499699926</v>
      </c>
      <c r="Q469" s="18">
        <v>5835.0021249749925</v>
      </c>
    </row>
    <row r="470" spans="1:17" x14ac:dyDescent="0.3">
      <c r="A470" s="30">
        <f t="shared" si="114"/>
        <v>453</v>
      </c>
      <c r="B470" s="14" t="s">
        <v>259</v>
      </c>
      <c r="C470" s="14" t="s">
        <v>321</v>
      </c>
      <c r="D470" s="18">
        <f>+'B-10 2024'!P470</f>
        <v>3822.9584993333301</v>
      </c>
      <c r="E470" s="18">
        <v>4157.7647631666596</v>
      </c>
      <c r="F470" s="18">
        <v>4492.5710269999909</v>
      </c>
      <c r="G470" s="18">
        <v>4835.5606241666601</v>
      </c>
      <c r="H470" s="18">
        <v>5187.3002213333293</v>
      </c>
      <c r="I470" s="18">
        <v>5547.8231518333305</v>
      </c>
      <c r="J470" s="18">
        <v>5917.2460823333304</v>
      </c>
      <c r="K470" s="18">
        <v>6295.5690128333299</v>
      </c>
      <c r="L470" s="18">
        <v>6682.79194333333</v>
      </c>
      <c r="M470" s="18">
        <v>7081.9315404999898</v>
      </c>
      <c r="N470" s="18">
        <v>7489.8544709999896</v>
      </c>
      <c r="O470" s="18">
        <v>7906.5607348333297</v>
      </c>
      <c r="P470" s="18">
        <v>8332.0503319999898</v>
      </c>
      <c r="Q470" s="18">
        <v>5980.7678772051213</v>
      </c>
    </row>
    <row r="471" spans="1:17" x14ac:dyDescent="0.3">
      <c r="A471" s="30">
        <f t="shared" si="114"/>
        <v>454</v>
      </c>
      <c r="B471" s="14" t="s">
        <v>260</v>
      </c>
      <c r="C471" s="14" t="s">
        <v>322</v>
      </c>
      <c r="D471" s="18">
        <f>+'B-10 2024'!P471</f>
        <v>18332.356759448299</v>
      </c>
      <c r="E471" s="18">
        <v>18835.535680458106</v>
      </c>
      <c r="F471" s="18">
        <v>19338.79419268834</v>
      </c>
      <c r="G471" s="18">
        <v>19842.132540131239</v>
      </c>
      <c r="H471" s="18">
        <v>20345.550967609768</v>
      </c>
      <c r="I471" s="18">
        <v>20849.049720779767</v>
      </c>
      <c r="J471" s="18">
        <v>21352.629046133734</v>
      </c>
      <c r="K471" s="18">
        <v>21856.289191003045</v>
      </c>
      <c r="L471" s="18">
        <v>22360.030403561701</v>
      </c>
      <c r="M471" s="18">
        <v>22863.852932828584</v>
      </c>
      <c r="N471" s="18">
        <v>23367.757028671251</v>
      </c>
      <c r="O471" s="18">
        <v>23871.742941808196</v>
      </c>
      <c r="P471" s="18">
        <v>24375.810923812656</v>
      </c>
      <c r="Q471" s="18">
        <v>21353.194794533432</v>
      </c>
    </row>
    <row r="472" spans="1:17" x14ac:dyDescent="0.3">
      <c r="A472" s="30">
        <f t="shared" si="114"/>
        <v>455</v>
      </c>
      <c r="B472" s="14" t="s">
        <v>261</v>
      </c>
      <c r="C472" s="14" t="s">
        <v>323</v>
      </c>
      <c r="D472" s="18">
        <f>+'B-10 2024'!P472</f>
        <v>258757.648704928</v>
      </c>
      <c r="E472" s="18">
        <v>261005.64163590601</v>
      </c>
      <c r="F472" s="18">
        <v>263215.859766885</v>
      </c>
      <c r="G472" s="18">
        <v>265407.56328247802</v>
      </c>
      <c r="H472" s="18">
        <v>267568.30013140501</v>
      </c>
      <c r="I472" s="18">
        <v>269647.69769461697</v>
      </c>
      <c r="J472" s="18">
        <v>271719.85836127802</v>
      </c>
      <c r="K472" s="18">
        <v>273775.29569460603</v>
      </c>
      <c r="L472" s="18">
        <v>275817.62173761101</v>
      </c>
      <c r="M472" s="18">
        <v>277858.83121811599</v>
      </c>
      <c r="N472" s="18">
        <v>279888.29100165097</v>
      </c>
      <c r="O472" s="18">
        <v>281913.12578518601</v>
      </c>
      <c r="P472" s="18">
        <v>283937.960568721</v>
      </c>
      <c r="Q472" s="18">
        <v>271577.97658333753</v>
      </c>
    </row>
    <row r="473" spans="1:17" x14ac:dyDescent="0.3">
      <c r="A473" s="30">
        <f t="shared" si="114"/>
        <v>456</v>
      </c>
      <c r="B473" s="39" t="s">
        <v>805</v>
      </c>
      <c r="C473" s="39"/>
      <c r="D473" s="36">
        <f>SUM(D455:D472)</f>
        <v>584012.80390078644</v>
      </c>
      <c r="E473" s="36">
        <f t="shared" ref="E473:O473" si="115">SUM(E455:E472)</f>
        <v>590952.9052774572</v>
      </c>
      <c r="F473" s="36">
        <f t="shared" si="115"/>
        <v>597850.78002078342</v>
      </c>
      <c r="G473" s="36">
        <f t="shared" si="115"/>
        <v>604733.87189270416</v>
      </c>
      <c r="H473" s="36">
        <f t="shared" si="115"/>
        <v>611589.32270057197</v>
      </c>
      <c r="I473" s="36">
        <f t="shared" si="115"/>
        <v>618365.8485662262</v>
      </c>
      <c r="J473" s="36">
        <f t="shared" si="115"/>
        <v>625139.63959309564</v>
      </c>
      <c r="K473" s="36">
        <f t="shared" si="115"/>
        <v>631901.3505988731</v>
      </c>
      <c r="L473" s="36">
        <f t="shared" si="115"/>
        <v>638655.6583525876</v>
      </c>
      <c r="M473" s="36">
        <f t="shared" si="115"/>
        <v>645417.57449774747</v>
      </c>
      <c r="N473" s="36">
        <f t="shared" si="115"/>
        <v>652173.4738235604</v>
      </c>
      <c r="O473" s="36">
        <f t="shared" si="115"/>
        <v>658927.519476405</v>
      </c>
      <c r="P473" s="36">
        <f>SUM(P455:P472)</f>
        <v>665582.14082452096</v>
      </c>
      <c r="Q473" s="36">
        <f>SUM(Q455:Q472)</f>
        <v>625023.29919425526</v>
      </c>
    </row>
    <row r="474" spans="1:17" x14ac:dyDescent="0.3">
      <c r="A474" s="30">
        <f t="shared" si="114"/>
        <v>457</v>
      </c>
      <c r="B474" s="14"/>
      <c r="C474" s="14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</row>
    <row r="475" spans="1:17" x14ac:dyDescent="0.3">
      <c r="A475" s="30">
        <f t="shared" si="114"/>
        <v>458</v>
      </c>
      <c r="B475" s="14" t="s">
        <v>262</v>
      </c>
      <c r="C475" s="14" t="s">
        <v>295</v>
      </c>
      <c r="D475" s="18">
        <f>+'B-10 2024'!P475</f>
        <v>0</v>
      </c>
      <c r="E475" s="18">
        <v>0</v>
      </c>
      <c r="F475" s="18">
        <v>0</v>
      </c>
      <c r="G475" s="18">
        <v>0</v>
      </c>
      <c r="H475" s="18">
        <v>0</v>
      </c>
      <c r="I475" s="18">
        <v>0</v>
      </c>
      <c r="J475" s="18">
        <v>0</v>
      </c>
      <c r="K475" s="18">
        <v>0</v>
      </c>
      <c r="L475" s="18">
        <v>0</v>
      </c>
      <c r="M475" s="18">
        <v>0</v>
      </c>
      <c r="N475" s="18">
        <v>0</v>
      </c>
      <c r="O475" s="18">
        <v>0</v>
      </c>
      <c r="P475" s="18">
        <v>0</v>
      </c>
      <c r="Q475" s="18">
        <v>0</v>
      </c>
    </row>
    <row r="476" spans="1:17" x14ac:dyDescent="0.3">
      <c r="A476" s="30">
        <f t="shared" si="114"/>
        <v>459</v>
      </c>
      <c r="B476" s="39" t="s">
        <v>804</v>
      </c>
      <c r="C476" s="39"/>
      <c r="D476" s="36">
        <f>SUM(D475)</f>
        <v>0</v>
      </c>
      <c r="E476" s="36">
        <f t="shared" ref="E476:O476" si="116">SUM(E475)</f>
        <v>0</v>
      </c>
      <c r="F476" s="36">
        <f t="shared" si="116"/>
        <v>0</v>
      </c>
      <c r="G476" s="36">
        <f t="shared" si="116"/>
        <v>0</v>
      </c>
      <c r="H476" s="36">
        <f t="shared" si="116"/>
        <v>0</v>
      </c>
      <c r="I476" s="36">
        <f t="shared" si="116"/>
        <v>0</v>
      </c>
      <c r="J476" s="36">
        <f t="shared" si="116"/>
        <v>0</v>
      </c>
      <c r="K476" s="36">
        <f t="shared" si="116"/>
        <v>0</v>
      </c>
      <c r="L476" s="36">
        <f t="shared" si="116"/>
        <v>0</v>
      </c>
      <c r="M476" s="36">
        <f t="shared" si="116"/>
        <v>0</v>
      </c>
      <c r="N476" s="36">
        <f t="shared" si="116"/>
        <v>0</v>
      </c>
      <c r="O476" s="36">
        <f t="shared" si="116"/>
        <v>0</v>
      </c>
      <c r="P476" s="36">
        <f t="shared" ref="P476:Q476" si="117">SUM(P475)</f>
        <v>0</v>
      </c>
      <c r="Q476" s="36">
        <f t="shared" si="117"/>
        <v>0</v>
      </c>
    </row>
    <row r="477" spans="1:17" x14ac:dyDescent="0.3">
      <c r="A477" s="30">
        <f t="shared" si="114"/>
        <v>460</v>
      </c>
      <c r="B477" s="15"/>
      <c r="C477" s="15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</row>
    <row r="478" spans="1:17" x14ac:dyDescent="0.3">
      <c r="A478" s="30">
        <f t="shared" si="114"/>
        <v>461</v>
      </c>
      <c r="B478" s="14" t="s">
        <v>263</v>
      </c>
      <c r="C478" s="14"/>
      <c r="D478" s="18">
        <f>+D412</f>
        <v>3702739.1081048339</v>
      </c>
      <c r="E478" s="18">
        <f t="shared" ref="E478:O478" si="118">+E412</f>
        <v>3739065.7133086356</v>
      </c>
      <c r="F478" s="18">
        <f t="shared" si="118"/>
        <v>3775177.5859657219</v>
      </c>
      <c r="G478" s="18">
        <f t="shared" si="118"/>
        <v>3810397.8639595904</v>
      </c>
      <c r="H478" s="18">
        <f t="shared" si="118"/>
        <v>3846062.4700798863</v>
      </c>
      <c r="I478" s="18">
        <f t="shared" si="118"/>
        <v>3882880.4835405084</v>
      </c>
      <c r="J478" s="18">
        <f t="shared" si="118"/>
        <v>3920311.5355867725</v>
      </c>
      <c r="K478" s="18">
        <f t="shared" si="118"/>
        <v>3955386.9043677058</v>
      </c>
      <c r="L478" s="18">
        <f t="shared" si="118"/>
        <v>3992548.436807455</v>
      </c>
      <c r="M478" s="18">
        <f t="shared" si="118"/>
        <v>3989311.5526460786</v>
      </c>
      <c r="N478" s="18">
        <f t="shared" si="118"/>
        <v>4026785.7501464551</v>
      </c>
      <c r="O478" s="18">
        <f t="shared" si="118"/>
        <v>4064028.1321162521</v>
      </c>
      <c r="P478" s="18">
        <f>+P412</f>
        <v>4097862.8072934132</v>
      </c>
      <c r="Q478" s="18">
        <f>+Q412</f>
        <v>3907889.1033787155</v>
      </c>
    </row>
    <row r="479" spans="1:17" x14ac:dyDescent="0.3">
      <c r="A479" s="30">
        <f t="shared" si="114"/>
        <v>462</v>
      </c>
      <c r="B479" s="14" t="s">
        <v>264</v>
      </c>
      <c r="C479" s="14"/>
      <c r="D479" s="18">
        <f>+D429</f>
        <v>870266.74976718985</v>
      </c>
      <c r="E479" s="18">
        <f t="shared" ref="E479:O479" si="119">+E429</f>
        <v>874091.82201624161</v>
      </c>
      <c r="F479" s="18">
        <f t="shared" si="119"/>
        <v>882135.86244230228</v>
      </c>
      <c r="G479" s="18">
        <f t="shared" si="119"/>
        <v>886365.50277968741</v>
      </c>
      <c r="H479" s="18">
        <f t="shared" si="119"/>
        <v>892648.46169405675</v>
      </c>
      <c r="I479" s="18">
        <f t="shared" si="119"/>
        <v>901904.14626024594</v>
      </c>
      <c r="J479" s="18">
        <f t="shared" si="119"/>
        <v>905061.85362158809</v>
      </c>
      <c r="K479" s="18">
        <f t="shared" si="119"/>
        <v>913677.28577044839</v>
      </c>
      <c r="L479" s="18">
        <f t="shared" si="119"/>
        <v>921580.7530912325</v>
      </c>
      <c r="M479" s="18">
        <f t="shared" si="119"/>
        <v>925926.71936870099</v>
      </c>
      <c r="N479" s="18">
        <f t="shared" si="119"/>
        <v>935324.11690690368</v>
      </c>
      <c r="O479" s="18">
        <f t="shared" si="119"/>
        <v>944546.38753786799</v>
      </c>
      <c r="P479" s="18">
        <f>+P429</f>
        <v>931482.38122952706</v>
      </c>
      <c r="Q479" s="18">
        <f>+Q429</f>
        <v>906539.3878835378</v>
      </c>
    </row>
    <row r="480" spans="1:17" x14ac:dyDescent="0.3">
      <c r="A480" s="30">
        <f t="shared" si="114"/>
        <v>463</v>
      </c>
      <c r="B480" s="14" t="s">
        <v>265</v>
      </c>
      <c r="C480" s="14"/>
      <c r="D480" s="18">
        <f>+D453</f>
        <v>2133331.6420946773</v>
      </c>
      <c r="E480" s="18">
        <f t="shared" ref="E480:O480" si="120">+E453</f>
        <v>2147342.3412417676</v>
      </c>
      <c r="F480" s="18">
        <f t="shared" si="120"/>
        <v>2161248.6350317691</v>
      </c>
      <c r="G480" s="18">
        <f t="shared" si="120"/>
        <v>2171175.5350674754</v>
      </c>
      <c r="H480" s="18">
        <f t="shared" si="120"/>
        <v>2184442.1998115815</v>
      </c>
      <c r="I480" s="18">
        <f t="shared" si="120"/>
        <v>2197690.0551961218</v>
      </c>
      <c r="J480" s="18">
        <f t="shared" si="120"/>
        <v>2200418.7530998006</v>
      </c>
      <c r="K480" s="18">
        <f t="shared" si="120"/>
        <v>2214305.9753465662</v>
      </c>
      <c r="L480" s="18">
        <f t="shared" si="120"/>
        <v>2228380.1888016928</v>
      </c>
      <c r="M480" s="18">
        <f t="shared" si="120"/>
        <v>2224147.1481840881</v>
      </c>
      <c r="N480" s="18">
        <f t="shared" si="120"/>
        <v>2238845.3786092028</v>
      </c>
      <c r="O480" s="18">
        <f t="shared" si="120"/>
        <v>2254297.9383397466</v>
      </c>
      <c r="P480" s="18">
        <f>+P453</f>
        <v>2163768.1668656366</v>
      </c>
      <c r="Q480" s="18">
        <f>+Q453</f>
        <v>2193799.5352069326</v>
      </c>
    </row>
    <row r="481" spans="1:17" x14ac:dyDescent="0.3">
      <c r="A481" s="30">
        <f t="shared" si="114"/>
        <v>464</v>
      </c>
      <c r="B481" s="14" t="s">
        <v>266</v>
      </c>
      <c r="C481" s="14"/>
      <c r="D481" s="18">
        <f t="shared" ref="D481:Q481" si="121">+D473</f>
        <v>584012.80390078644</v>
      </c>
      <c r="E481" s="18">
        <f t="shared" ref="E481:O481" si="122">+E473</f>
        <v>590952.9052774572</v>
      </c>
      <c r="F481" s="18">
        <f t="shared" si="122"/>
        <v>597850.78002078342</v>
      </c>
      <c r="G481" s="18">
        <f t="shared" si="122"/>
        <v>604733.87189270416</v>
      </c>
      <c r="H481" s="18">
        <f t="shared" si="122"/>
        <v>611589.32270057197</v>
      </c>
      <c r="I481" s="18">
        <f t="shared" si="122"/>
        <v>618365.8485662262</v>
      </c>
      <c r="J481" s="18">
        <f t="shared" si="122"/>
        <v>625139.63959309564</v>
      </c>
      <c r="K481" s="18">
        <f t="shared" si="122"/>
        <v>631901.3505988731</v>
      </c>
      <c r="L481" s="18">
        <f t="shared" si="122"/>
        <v>638655.6583525876</v>
      </c>
      <c r="M481" s="18">
        <f t="shared" si="122"/>
        <v>645417.57449774747</v>
      </c>
      <c r="N481" s="18">
        <f t="shared" si="122"/>
        <v>652173.4738235604</v>
      </c>
      <c r="O481" s="18">
        <f t="shared" si="122"/>
        <v>658927.519476405</v>
      </c>
      <c r="P481" s="18">
        <f t="shared" si="121"/>
        <v>665582.14082452096</v>
      </c>
      <c r="Q481" s="18">
        <f t="shared" si="121"/>
        <v>625023.29919425526</v>
      </c>
    </row>
    <row r="482" spans="1:17" x14ac:dyDescent="0.3">
      <c r="A482" s="30">
        <f t="shared" si="114"/>
        <v>465</v>
      </c>
      <c r="B482" s="14" t="s">
        <v>267</v>
      </c>
      <c r="C482" s="14"/>
      <c r="D482" s="37">
        <f>+D476</f>
        <v>0</v>
      </c>
      <c r="E482" s="37">
        <f t="shared" ref="E482:O482" si="123">+E476</f>
        <v>0</v>
      </c>
      <c r="F482" s="37">
        <f t="shared" si="123"/>
        <v>0</v>
      </c>
      <c r="G482" s="37">
        <f t="shared" si="123"/>
        <v>0</v>
      </c>
      <c r="H482" s="37">
        <f t="shared" si="123"/>
        <v>0</v>
      </c>
      <c r="I482" s="37">
        <f t="shared" si="123"/>
        <v>0</v>
      </c>
      <c r="J482" s="37">
        <f t="shared" si="123"/>
        <v>0</v>
      </c>
      <c r="K482" s="37">
        <f t="shared" si="123"/>
        <v>0</v>
      </c>
      <c r="L482" s="37">
        <f t="shared" si="123"/>
        <v>0</v>
      </c>
      <c r="M482" s="37">
        <f t="shared" si="123"/>
        <v>0</v>
      </c>
      <c r="N482" s="37">
        <f t="shared" si="123"/>
        <v>0</v>
      </c>
      <c r="O482" s="37">
        <f t="shared" si="123"/>
        <v>0</v>
      </c>
      <c r="P482" s="37">
        <f t="shared" ref="P482:Q482" si="124">+P476</f>
        <v>0</v>
      </c>
      <c r="Q482" s="37">
        <f t="shared" si="124"/>
        <v>0</v>
      </c>
    </row>
    <row r="483" spans="1:17" s="38" customFormat="1" x14ac:dyDescent="0.3">
      <c r="A483" s="30">
        <f t="shared" si="114"/>
        <v>466</v>
      </c>
      <c r="B483" s="16" t="s">
        <v>803</v>
      </c>
      <c r="C483" s="16"/>
      <c r="D483" s="33">
        <f>SUM(D478:D482)</f>
        <v>7290350.3038674882</v>
      </c>
      <c r="E483" s="33">
        <f t="shared" ref="E483:O483" si="125">SUM(E478:E482)</f>
        <v>7351452.7818441018</v>
      </c>
      <c r="F483" s="33">
        <f t="shared" si="125"/>
        <v>7416412.8634605771</v>
      </c>
      <c r="G483" s="33">
        <f t="shared" si="125"/>
        <v>7472672.7736994568</v>
      </c>
      <c r="H483" s="33">
        <f t="shared" si="125"/>
        <v>7534742.4542860966</v>
      </c>
      <c r="I483" s="33">
        <f t="shared" si="125"/>
        <v>7600840.5335631035</v>
      </c>
      <c r="J483" s="33">
        <f t="shared" si="125"/>
        <v>7650931.7819012562</v>
      </c>
      <c r="K483" s="33">
        <f t="shared" si="125"/>
        <v>7715271.5160835925</v>
      </c>
      <c r="L483" s="33">
        <f t="shared" si="125"/>
        <v>7781165.0370529676</v>
      </c>
      <c r="M483" s="33">
        <f t="shared" si="125"/>
        <v>7784802.9946966153</v>
      </c>
      <c r="N483" s="33">
        <f t="shared" si="125"/>
        <v>7853128.719486122</v>
      </c>
      <c r="O483" s="33">
        <f t="shared" si="125"/>
        <v>7921799.9774702722</v>
      </c>
      <c r="P483" s="33">
        <f t="shared" ref="P483:Q483" si="126">SUM(P478:P482)</f>
        <v>7858695.4962130981</v>
      </c>
      <c r="Q483" s="33">
        <f t="shared" si="126"/>
        <v>7633251.3256634409</v>
      </c>
    </row>
    <row r="484" spans="1:17" x14ac:dyDescent="0.3">
      <c r="A484" s="30">
        <f t="shared" si="114"/>
        <v>467</v>
      </c>
      <c r="B484" s="14"/>
      <c r="C484" s="14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</row>
    <row r="485" spans="1:17" x14ac:dyDescent="0.3">
      <c r="A485" s="30">
        <f t="shared" si="114"/>
        <v>468</v>
      </c>
      <c r="B485" s="14" t="s">
        <v>422</v>
      </c>
      <c r="C485" s="14" t="s">
        <v>324</v>
      </c>
      <c r="D485" s="18">
        <f>+'B-10 2024'!P485</f>
        <v>182650.212190449</v>
      </c>
      <c r="E485" s="18">
        <v>183009.94447754699</v>
      </c>
      <c r="F485" s="18">
        <v>183371.86812904599</v>
      </c>
      <c r="G485" s="18">
        <v>183735.99649397199</v>
      </c>
      <c r="H485" s="18">
        <v>184102.34300266902</v>
      </c>
      <c r="I485" s="18">
        <v>184470.921167294</v>
      </c>
      <c r="J485" s="18">
        <v>184841.74458231602</v>
      </c>
      <c r="K485" s="18">
        <v>185214.826925017</v>
      </c>
      <c r="L485" s="18">
        <v>185590.18195599402</v>
      </c>
      <c r="M485" s="18">
        <v>185967.82351967201</v>
      </c>
      <c r="N485" s="18">
        <v>186347.765544808</v>
      </c>
      <c r="O485" s="18">
        <v>186730.02204501</v>
      </c>
      <c r="P485" s="18">
        <v>187114.607119252</v>
      </c>
      <c r="Q485" s="18">
        <v>184857.558242542</v>
      </c>
    </row>
    <row r="486" spans="1:17" x14ac:dyDescent="0.3">
      <c r="A486" s="30">
        <f t="shared" si="114"/>
        <v>469</v>
      </c>
      <c r="B486" s="14" t="s">
        <v>423</v>
      </c>
      <c r="C486" s="14" t="s">
        <v>325</v>
      </c>
      <c r="D486" s="18">
        <f>+'B-10 2024'!P486</f>
        <v>164150.59473999898</v>
      </c>
      <c r="E486" s="18">
        <v>164150.59473999898</v>
      </c>
      <c r="F486" s="18">
        <v>164150.59473999898</v>
      </c>
      <c r="G486" s="18">
        <v>164150.59473999898</v>
      </c>
      <c r="H486" s="18">
        <v>164150.59473999898</v>
      </c>
      <c r="I486" s="18">
        <v>164150.59473999898</v>
      </c>
      <c r="J486" s="18">
        <v>164150.59473999898</v>
      </c>
      <c r="K486" s="18">
        <v>164150.59473999898</v>
      </c>
      <c r="L486" s="18">
        <v>164150.59473999898</v>
      </c>
      <c r="M486" s="18">
        <v>164150.59473999898</v>
      </c>
      <c r="N486" s="18">
        <v>164150.59473999898</v>
      </c>
      <c r="O486" s="18">
        <v>164150.59473999898</v>
      </c>
      <c r="P486" s="18">
        <v>164150.59473999898</v>
      </c>
      <c r="Q486" s="18">
        <v>164150.59473999895</v>
      </c>
    </row>
    <row r="487" spans="1:17" x14ac:dyDescent="0.3">
      <c r="A487" s="30">
        <f t="shared" si="114"/>
        <v>470</v>
      </c>
      <c r="B487" s="14" t="s">
        <v>424</v>
      </c>
      <c r="C487" s="14" t="s">
        <v>326</v>
      </c>
      <c r="D487" s="18">
        <f>+'B-10 2024'!P487</f>
        <v>65118.312166119256</v>
      </c>
      <c r="E487" s="18">
        <v>65259.067763040897</v>
      </c>
      <c r="F487" s="18">
        <v>65399.823359962531</v>
      </c>
      <c r="G487" s="18">
        <v>65540.578956884172</v>
      </c>
      <c r="H487" s="18">
        <v>65681.334553805806</v>
      </c>
      <c r="I487" s="18">
        <v>65822.090150727439</v>
      </c>
      <c r="J487" s="18">
        <v>65962.845747649088</v>
      </c>
      <c r="K487" s="18">
        <v>66103.601344570707</v>
      </c>
      <c r="L487" s="18">
        <v>66244.356941492355</v>
      </c>
      <c r="M487" s="18">
        <v>66385.112538413989</v>
      </c>
      <c r="N487" s="18">
        <v>66525.868135335622</v>
      </c>
      <c r="O487" s="18">
        <v>66666.623732257256</v>
      </c>
      <c r="P487" s="18">
        <v>66807.379329178904</v>
      </c>
      <c r="Q487" s="18">
        <v>65962.845747649073</v>
      </c>
    </row>
    <row r="488" spans="1:17" x14ac:dyDescent="0.3">
      <c r="A488" s="30">
        <f t="shared" si="114"/>
        <v>471</v>
      </c>
      <c r="B488" s="14" t="s">
        <v>425</v>
      </c>
      <c r="C488" s="14" t="s">
        <v>327</v>
      </c>
      <c r="D488" s="18">
        <f>+'B-10 2024'!P488</f>
        <v>-591.38099999999997</v>
      </c>
      <c r="E488" s="18">
        <v>-591.38099999999997</v>
      </c>
      <c r="F488" s="18">
        <v>-591.38099999999997</v>
      </c>
      <c r="G488" s="18">
        <v>-591.38099999999997</v>
      </c>
      <c r="H488" s="18">
        <v>-591.38099999999997</v>
      </c>
      <c r="I488" s="18">
        <v>-591.38099999999997</v>
      </c>
      <c r="J488" s="18">
        <v>-591.38099999999997</v>
      </c>
      <c r="K488" s="18">
        <v>-591.38099999999997</v>
      </c>
      <c r="L488" s="18">
        <v>-591.38099999999997</v>
      </c>
      <c r="M488" s="18">
        <v>-591.38099999999997</v>
      </c>
      <c r="N488" s="18">
        <v>-591.38099999999997</v>
      </c>
      <c r="O488" s="18">
        <v>-591.38099999999997</v>
      </c>
      <c r="P488" s="18">
        <v>-591.38099999999997</v>
      </c>
      <c r="Q488" s="18">
        <v>-591.38100000000009</v>
      </c>
    </row>
    <row r="489" spans="1:17" x14ac:dyDescent="0.3">
      <c r="A489" s="30">
        <f t="shared" si="114"/>
        <v>472</v>
      </c>
      <c r="B489" s="14" t="s">
        <v>426</v>
      </c>
      <c r="C489" s="14" t="s">
        <v>328</v>
      </c>
      <c r="D489" s="18">
        <f>+'B-10 2024'!P489</f>
        <v>2928.4180000000001</v>
      </c>
      <c r="E489" s="18">
        <v>2928.4180000000001</v>
      </c>
      <c r="F489" s="18">
        <v>2928.4180000000001</v>
      </c>
      <c r="G489" s="18">
        <v>2928.4180000000001</v>
      </c>
      <c r="H489" s="18">
        <v>2928.4180000000001</v>
      </c>
      <c r="I489" s="18">
        <v>2928.4180000000001</v>
      </c>
      <c r="J489" s="18">
        <v>2928.4180000000001</v>
      </c>
      <c r="K489" s="18">
        <v>2928.4180000000001</v>
      </c>
      <c r="L489" s="18">
        <v>2928.4180000000001</v>
      </c>
      <c r="M489" s="18">
        <v>2928.4180000000001</v>
      </c>
      <c r="N489" s="18">
        <v>2928.4180000000001</v>
      </c>
      <c r="O489" s="18">
        <v>2928.4180000000001</v>
      </c>
      <c r="P489" s="18">
        <v>2928.4180000000001</v>
      </c>
      <c r="Q489" s="18">
        <v>2928.4180000000006</v>
      </c>
    </row>
    <row r="490" spans="1:17" x14ac:dyDescent="0.3">
      <c r="A490" s="30">
        <f t="shared" si="114"/>
        <v>473</v>
      </c>
      <c r="B490" s="16" t="s">
        <v>802</v>
      </c>
      <c r="C490" s="16"/>
      <c r="D490" s="33">
        <f>SUM(D485:D489)</f>
        <v>414256.15609656728</v>
      </c>
      <c r="E490" s="33">
        <f t="shared" ref="E490:O490" si="127">SUM(E485:E489)</f>
        <v>414756.6439805869</v>
      </c>
      <c r="F490" s="33">
        <f t="shared" si="127"/>
        <v>415259.32322900754</v>
      </c>
      <c r="G490" s="33">
        <f t="shared" si="127"/>
        <v>415764.20719085512</v>
      </c>
      <c r="H490" s="33">
        <f t="shared" si="127"/>
        <v>416271.3092964738</v>
      </c>
      <c r="I490" s="33">
        <f t="shared" si="127"/>
        <v>416780.64305802039</v>
      </c>
      <c r="J490" s="33">
        <f t="shared" si="127"/>
        <v>417292.2220699641</v>
      </c>
      <c r="K490" s="33">
        <f t="shared" si="127"/>
        <v>417806.06000958668</v>
      </c>
      <c r="L490" s="33">
        <f t="shared" si="127"/>
        <v>418322.1706374854</v>
      </c>
      <c r="M490" s="33">
        <f t="shared" si="127"/>
        <v>418840.56779808493</v>
      </c>
      <c r="N490" s="33">
        <f t="shared" si="127"/>
        <v>419361.26542014262</v>
      </c>
      <c r="O490" s="33">
        <f t="shared" si="127"/>
        <v>419884.27751726622</v>
      </c>
      <c r="P490" s="33">
        <f t="shared" ref="P490:Q490" si="128">SUM(P485:P489)</f>
        <v>420409.61818842991</v>
      </c>
      <c r="Q490" s="33">
        <f t="shared" si="128"/>
        <v>417308.03573019005</v>
      </c>
    </row>
    <row r="491" spans="1:17" x14ac:dyDescent="0.3">
      <c r="A491" s="30">
        <f t="shared" si="114"/>
        <v>474</v>
      </c>
      <c r="B491" s="14"/>
      <c r="C491" s="14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</row>
    <row r="492" spans="1:17" x14ac:dyDescent="0.3">
      <c r="A492" s="30">
        <f t="shared" si="114"/>
        <v>475</v>
      </c>
      <c r="B492" s="14" t="s">
        <v>427</v>
      </c>
      <c r="C492" s="14" t="s">
        <v>329</v>
      </c>
      <c r="D492" s="18">
        <f>+'B-10 2024'!P492</f>
        <v>7251.61355</v>
      </c>
      <c r="E492" s="18">
        <v>7251.61355</v>
      </c>
      <c r="F492" s="18">
        <v>7251.61355</v>
      </c>
      <c r="G492" s="18">
        <v>7251.61355</v>
      </c>
      <c r="H492" s="18">
        <v>7251.61355</v>
      </c>
      <c r="I492" s="18">
        <v>7251.61355</v>
      </c>
      <c r="J492" s="18">
        <v>7251.61355</v>
      </c>
      <c r="K492" s="18">
        <v>7251.61355</v>
      </c>
      <c r="L492" s="18">
        <v>7251.61355</v>
      </c>
      <c r="M492" s="18">
        <v>7251.61355</v>
      </c>
      <c r="N492" s="18">
        <v>7251.61355</v>
      </c>
      <c r="O492" s="18">
        <v>7251.61355</v>
      </c>
      <c r="P492" s="18">
        <v>7251.61355</v>
      </c>
      <c r="Q492" s="18">
        <v>7251.6135499999991</v>
      </c>
    </row>
    <row r="493" spans="1:17" x14ac:dyDescent="0.3">
      <c r="A493" s="30">
        <f t="shared" si="114"/>
        <v>476</v>
      </c>
      <c r="B493" s="14"/>
      <c r="C493" s="14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</row>
    <row r="494" spans="1:17" x14ac:dyDescent="0.3">
      <c r="A494" s="30">
        <f t="shared" si="114"/>
        <v>477</v>
      </c>
      <c r="B494" s="17" t="s">
        <v>801</v>
      </c>
      <c r="C494" s="39"/>
      <c r="D494" s="6">
        <f t="shared" ref="D494:Q494" si="129">+D483+D490</f>
        <v>7704606.4599640556</v>
      </c>
      <c r="E494" s="6">
        <f t="shared" ref="E494:O494" si="130">+E483+E490</f>
        <v>7766209.4258246887</v>
      </c>
      <c r="F494" s="6">
        <f t="shared" si="130"/>
        <v>7831672.1866895845</v>
      </c>
      <c r="G494" s="6">
        <f t="shared" si="130"/>
        <v>7888436.9808903122</v>
      </c>
      <c r="H494" s="6">
        <f t="shared" si="130"/>
        <v>7951013.7635825705</v>
      </c>
      <c r="I494" s="6">
        <f t="shared" si="130"/>
        <v>8017621.1766211241</v>
      </c>
      <c r="J494" s="6">
        <f t="shared" si="130"/>
        <v>8068224.00397122</v>
      </c>
      <c r="K494" s="6">
        <f t="shared" si="130"/>
        <v>8133077.5760931792</v>
      </c>
      <c r="L494" s="6">
        <f t="shared" si="130"/>
        <v>8199487.2076904532</v>
      </c>
      <c r="M494" s="6">
        <f t="shared" si="130"/>
        <v>8203643.5624946998</v>
      </c>
      <c r="N494" s="6">
        <f t="shared" si="130"/>
        <v>8272489.9849062646</v>
      </c>
      <c r="O494" s="6">
        <f t="shared" si="130"/>
        <v>8341684.2549875388</v>
      </c>
      <c r="P494" s="6">
        <f t="shared" si="129"/>
        <v>8279105.1144015277</v>
      </c>
      <c r="Q494" s="6">
        <f t="shared" si="129"/>
        <v>8050559.3613936305</v>
      </c>
    </row>
  </sheetData>
  <autoFilter ref="A16:Q494" xr:uid="{13C642AF-475E-48A9-828C-89F02563F0BF}"/>
  <mergeCells count="1">
    <mergeCell ref="E3:K4"/>
  </mergeCells>
  <printOptions horizontalCentered="1"/>
  <pageMargins left="0.5" right="0.5" top="0.75" bottom="0.5" header="0.3" footer="0.3"/>
  <pageSetup scale="52" fitToHeight="0" orientation="landscape" r:id="rId1"/>
  <headerFooter>
    <oddHeader>&amp;RDEF’s Response to OPC POD 1 (1-26)
Q7
&amp;12Page &amp;P of &amp;N</oddHeader>
    <oddFooter>&amp;L&amp;12Supporting Schedules:&amp;R&amp;12Recap Schedules: B-9
20240025-OPCPOD1-00004220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DCEEF-D955-4D43-9A01-245C1027620A}">
  <sheetPr>
    <pageSetUpPr fitToPage="1"/>
  </sheetPr>
  <dimension ref="A1:Q496"/>
  <sheetViews>
    <sheetView tabSelected="1" view="pageBreakPreview" zoomScale="90" zoomScaleNormal="60" zoomScaleSheetLayoutView="90" workbookViewId="0">
      <selection activeCell="B44" sqref="B44"/>
    </sheetView>
  </sheetViews>
  <sheetFormatPr defaultRowHeight="14.4" x14ac:dyDescent="0.3"/>
  <cols>
    <col min="1" max="1" width="6.88671875" customWidth="1"/>
    <col min="2" max="2" width="41.88671875" customWidth="1"/>
    <col min="3" max="3" width="43.109375" customWidth="1"/>
    <col min="4" max="14" width="10.44140625" customWidth="1"/>
    <col min="15" max="15" width="11.33203125" customWidth="1"/>
    <col min="16" max="16" width="11.6640625" customWidth="1"/>
    <col min="17" max="17" width="15.109375" customWidth="1"/>
  </cols>
  <sheetData>
    <row r="1" spans="1:17" s="9" customFormat="1" ht="13.8" x14ac:dyDescent="0.3">
      <c r="A1" s="40" t="s">
        <v>433</v>
      </c>
      <c r="B1" s="41"/>
      <c r="C1" s="40"/>
      <c r="D1" s="40"/>
      <c r="E1" s="40"/>
      <c r="F1" s="40" t="s">
        <v>434</v>
      </c>
      <c r="G1" s="1"/>
      <c r="H1" s="1"/>
      <c r="I1" s="1"/>
      <c r="J1" s="1"/>
      <c r="K1" s="1"/>
      <c r="L1" s="19"/>
      <c r="M1" s="20"/>
      <c r="N1" s="20"/>
      <c r="O1" s="20"/>
      <c r="P1" s="1"/>
      <c r="Q1" s="1"/>
    </row>
    <row r="2" spans="1:17" s="9" customFormat="1" ht="13.8" x14ac:dyDescent="0.3">
      <c r="A2" s="42"/>
      <c r="B2" s="15"/>
      <c r="C2" s="42"/>
      <c r="D2" s="42"/>
      <c r="E2" s="42"/>
      <c r="F2" s="42"/>
      <c r="G2" s="21"/>
      <c r="H2" s="21"/>
      <c r="I2" s="21"/>
      <c r="J2" s="21"/>
      <c r="K2" s="21"/>
      <c r="L2" s="21"/>
      <c r="M2" s="22"/>
      <c r="N2" s="22"/>
      <c r="O2" s="22"/>
      <c r="P2" s="22"/>
      <c r="Q2" s="22"/>
    </row>
    <row r="3" spans="1:17" s="9" customFormat="1" ht="15" customHeight="1" x14ac:dyDescent="0.3">
      <c r="A3" s="42" t="s">
        <v>0</v>
      </c>
      <c r="B3" s="15"/>
      <c r="C3" s="42"/>
      <c r="D3" s="42"/>
      <c r="E3" s="119" t="s">
        <v>436</v>
      </c>
      <c r="F3" s="119"/>
      <c r="G3" s="119"/>
      <c r="H3" s="119"/>
      <c r="I3" s="119"/>
      <c r="J3" s="119"/>
      <c r="K3" s="119"/>
      <c r="O3" s="9" t="s">
        <v>1</v>
      </c>
    </row>
    <row r="4" spans="1:17" s="9" customFormat="1" ht="13.95" customHeight="1" x14ac:dyDescent="0.3">
      <c r="A4" s="42"/>
      <c r="B4" s="15"/>
      <c r="C4" s="42"/>
      <c r="D4" s="42"/>
      <c r="E4" s="119"/>
      <c r="F4" s="119"/>
      <c r="G4" s="119"/>
      <c r="H4" s="119"/>
      <c r="I4" s="119"/>
      <c r="J4" s="119"/>
      <c r="K4" s="119"/>
      <c r="M4" s="2"/>
      <c r="N4" s="2" t="s">
        <v>428</v>
      </c>
      <c r="O4" s="9" t="s">
        <v>2</v>
      </c>
      <c r="Q4" s="23">
        <v>46752</v>
      </c>
    </row>
    <row r="5" spans="1:17" s="9" customFormat="1" ht="13.8" x14ac:dyDescent="0.3">
      <c r="A5" s="42" t="s">
        <v>3</v>
      </c>
      <c r="B5" s="15"/>
      <c r="C5" s="42"/>
      <c r="D5" s="42"/>
      <c r="E5" s="42"/>
      <c r="F5" s="7"/>
      <c r="M5" s="2"/>
      <c r="N5" s="2" t="s">
        <v>428</v>
      </c>
      <c r="O5" s="3" t="s">
        <v>4</v>
      </c>
      <c r="Q5" s="23">
        <v>46387</v>
      </c>
    </row>
    <row r="6" spans="1:17" s="9" customFormat="1" ht="13.8" x14ac:dyDescent="0.3">
      <c r="A6" s="42"/>
      <c r="B6" s="15"/>
      <c r="C6" s="42"/>
      <c r="D6" s="42"/>
      <c r="E6" s="42"/>
      <c r="F6" s="10"/>
      <c r="G6" s="8"/>
      <c r="H6" s="8"/>
      <c r="I6" s="8"/>
      <c r="J6" s="8"/>
      <c r="K6" s="8"/>
      <c r="L6" s="7"/>
      <c r="M6" s="2"/>
      <c r="N6" s="2" t="s">
        <v>428</v>
      </c>
      <c r="O6" s="3" t="s">
        <v>5</v>
      </c>
      <c r="Q6" s="23">
        <v>46022</v>
      </c>
    </row>
    <row r="7" spans="1:17" s="9" customFormat="1" ht="13.8" x14ac:dyDescent="0.3">
      <c r="A7" s="42" t="s">
        <v>487</v>
      </c>
      <c r="B7" s="15"/>
      <c r="C7" s="42"/>
      <c r="D7" s="42"/>
      <c r="E7" s="42"/>
      <c r="F7" s="42"/>
      <c r="G7" s="8"/>
      <c r="H7" s="8"/>
      <c r="I7" s="8"/>
      <c r="J7" s="8"/>
      <c r="K7" s="8"/>
      <c r="L7" s="24"/>
      <c r="M7" s="2"/>
      <c r="N7" s="2" t="s">
        <v>6</v>
      </c>
      <c r="O7" s="3" t="s">
        <v>335</v>
      </c>
      <c r="Q7" s="23">
        <v>45657</v>
      </c>
    </row>
    <row r="8" spans="1:17" s="9" customFormat="1" ht="13.8" x14ac:dyDescent="0.3">
      <c r="B8" s="11"/>
      <c r="C8" s="25"/>
      <c r="D8" s="25"/>
      <c r="E8" s="25"/>
      <c r="F8" s="25"/>
      <c r="G8" s="25"/>
      <c r="H8" s="25"/>
      <c r="I8" s="25"/>
      <c r="J8" s="25"/>
      <c r="K8" s="25"/>
      <c r="L8" s="25"/>
      <c r="M8" s="2"/>
      <c r="N8" s="2" t="s">
        <v>428</v>
      </c>
      <c r="O8" s="3" t="s">
        <v>7</v>
      </c>
      <c r="Q8" s="23">
        <v>45291</v>
      </c>
    </row>
    <row r="9" spans="1:17" s="9" customFormat="1" ht="13.8" x14ac:dyDescent="0.3">
      <c r="B9" s="11"/>
      <c r="H9" s="7" t="s">
        <v>437</v>
      </c>
      <c r="M9" s="2"/>
      <c r="N9" s="2"/>
      <c r="Q9" s="23"/>
    </row>
    <row r="10" spans="1:17" s="9" customFormat="1" ht="13.8" x14ac:dyDescent="0.3">
      <c r="B10" s="11"/>
      <c r="C10" s="11"/>
      <c r="M10" s="4"/>
      <c r="N10" s="4"/>
      <c r="O10" s="4" t="s">
        <v>813</v>
      </c>
      <c r="Q10" s="4"/>
    </row>
    <row r="11" spans="1:17" s="9" customFormat="1" ht="13.8" x14ac:dyDescent="0.3">
      <c r="B11" s="11"/>
      <c r="C11" s="11"/>
      <c r="M11" s="4"/>
      <c r="N11" s="4"/>
      <c r="O11" s="9" t="s">
        <v>814</v>
      </c>
      <c r="Q11" s="4"/>
    </row>
    <row r="12" spans="1:17" s="9" customFormat="1" ht="13.8" x14ac:dyDescent="0.3">
      <c r="B12" s="11"/>
      <c r="L12" s="26"/>
    </row>
    <row r="13" spans="1:17" s="9" customFormat="1" ht="13.8" x14ac:dyDescent="0.3">
      <c r="A13" s="22"/>
      <c r="B13" s="12">
        <v>-1</v>
      </c>
      <c r="C13" s="12">
        <f>+B13-1</f>
        <v>-2</v>
      </c>
      <c r="D13" s="12">
        <f>C13-1</f>
        <v>-3</v>
      </c>
      <c r="E13" s="12">
        <f>+D13-1</f>
        <v>-4</v>
      </c>
      <c r="F13" s="12">
        <f t="shared" ref="F13:Q13" si="0">+E13-1</f>
        <v>-5</v>
      </c>
      <c r="G13" s="12">
        <f t="shared" si="0"/>
        <v>-6</v>
      </c>
      <c r="H13" s="12">
        <f t="shared" si="0"/>
        <v>-7</v>
      </c>
      <c r="I13" s="12">
        <f t="shared" si="0"/>
        <v>-8</v>
      </c>
      <c r="J13" s="12">
        <f t="shared" si="0"/>
        <v>-9</v>
      </c>
      <c r="K13" s="12">
        <f t="shared" si="0"/>
        <v>-10</v>
      </c>
      <c r="L13" s="12">
        <f t="shared" si="0"/>
        <v>-11</v>
      </c>
      <c r="M13" s="12">
        <f t="shared" si="0"/>
        <v>-12</v>
      </c>
      <c r="N13" s="12">
        <f t="shared" si="0"/>
        <v>-13</v>
      </c>
      <c r="O13" s="12">
        <f t="shared" si="0"/>
        <v>-14</v>
      </c>
      <c r="P13" s="12">
        <f t="shared" si="0"/>
        <v>-15</v>
      </c>
      <c r="Q13" s="12">
        <f t="shared" si="0"/>
        <v>-16</v>
      </c>
    </row>
    <row r="14" spans="1:17" s="9" customFormat="1" ht="13.8" x14ac:dyDescent="0.3">
      <c r="A14" s="11" t="s">
        <v>429</v>
      </c>
      <c r="B14" s="11" t="s">
        <v>336</v>
      </c>
      <c r="C14" s="11" t="s">
        <v>10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pans="1:17" s="9" customFormat="1" ht="13.8" x14ac:dyDescent="0.3">
      <c r="A15" s="27" t="s">
        <v>8</v>
      </c>
      <c r="B15" s="11" t="s">
        <v>9</v>
      </c>
      <c r="C15" s="11" t="s">
        <v>431</v>
      </c>
      <c r="D15" s="43" t="s">
        <v>452</v>
      </c>
      <c r="E15" s="43" t="s">
        <v>453</v>
      </c>
      <c r="F15" s="43" t="s">
        <v>454</v>
      </c>
      <c r="G15" s="43" t="s">
        <v>455</v>
      </c>
      <c r="H15" s="43" t="s">
        <v>456</v>
      </c>
      <c r="I15" s="43" t="s">
        <v>457</v>
      </c>
      <c r="J15" s="43" t="s">
        <v>458</v>
      </c>
      <c r="K15" s="43" t="s">
        <v>459</v>
      </c>
      <c r="L15" s="43" t="s">
        <v>460</v>
      </c>
      <c r="M15" s="43" t="s">
        <v>461</v>
      </c>
      <c r="N15" s="43" t="s">
        <v>462</v>
      </c>
      <c r="O15" s="43" t="s">
        <v>463</v>
      </c>
      <c r="P15" s="43" t="s">
        <v>451</v>
      </c>
      <c r="Q15" s="44" t="s">
        <v>430</v>
      </c>
    </row>
    <row r="16" spans="1:17" s="9" customFormat="1" ht="12" customHeight="1" x14ac:dyDescent="0.3">
      <c r="A16" s="28"/>
      <c r="B16" s="13"/>
      <c r="C16" s="13"/>
      <c r="D16" s="29"/>
      <c r="E16" s="29"/>
      <c r="F16" s="29"/>
      <c r="G16" s="29"/>
      <c r="H16" s="29"/>
      <c r="I16" s="29"/>
      <c r="J16" s="29"/>
      <c r="K16" s="29"/>
      <c r="L16" s="13"/>
      <c r="M16" s="13"/>
      <c r="N16" s="13"/>
      <c r="O16" s="13"/>
      <c r="P16" s="29"/>
      <c r="Q16" s="29"/>
    </row>
    <row r="17" spans="1:17" x14ac:dyDescent="0.3">
      <c r="A17" s="30">
        <v>1</v>
      </c>
      <c r="B17" s="14" t="s">
        <v>337</v>
      </c>
      <c r="C17" s="14" t="s">
        <v>274</v>
      </c>
      <c r="D17" s="18">
        <v>-5210.62</v>
      </c>
      <c r="E17" s="18">
        <v>-5210.62</v>
      </c>
      <c r="F17" s="18">
        <v>-5210.62</v>
      </c>
      <c r="G17" s="18">
        <v>-5210.62</v>
      </c>
      <c r="H17" s="18">
        <v>-5210.62</v>
      </c>
      <c r="I17" s="18">
        <v>-5210.62</v>
      </c>
      <c r="J17" s="18">
        <v>-5210.62</v>
      </c>
      <c r="K17" s="18">
        <v>-5210.62</v>
      </c>
      <c r="L17" s="18">
        <v>-5210.62</v>
      </c>
      <c r="M17" s="18">
        <v>-5210.62</v>
      </c>
      <c r="N17" s="18">
        <v>-5210.62</v>
      </c>
      <c r="O17" s="18">
        <v>-5210.62</v>
      </c>
      <c r="P17" s="18">
        <v>-5210.62</v>
      </c>
      <c r="Q17" s="18">
        <v>-5210.6200000000008</v>
      </c>
    </row>
    <row r="18" spans="1:17" x14ac:dyDescent="0.3">
      <c r="A18" s="30">
        <f>+A17+1</f>
        <v>2</v>
      </c>
      <c r="B18" s="14" t="s">
        <v>338</v>
      </c>
      <c r="C18" s="14" t="s">
        <v>280</v>
      </c>
      <c r="D18" s="18">
        <v>1713.25</v>
      </c>
      <c r="E18" s="18">
        <v>1713.25</v>
      </c>
      <c r="F18" s="18">
        <v>1713.25</v>
      </c>
      <c r="G18" s="18">
        <v>1713.25</v>
      </c>
      <c r="H18" s="18">
        <v>1713.25</v>
      </c>
      <c r="I18" s="18">
        <v>1713.25</v>
      </c>
      <c r="J18" s="18">
        <v>1713.25</v>
      </c>
      <c r="K18" s="18">
        <v>1713.25</v>
      </c>
      <c r="L18" s="18">
        <v>1713.25</v>
      </c>
      <c r="M18" s="18">
        <v>1713.25</v>
      </c>
      <c r="N18" s="18">
        <v>1713.25</v>
      </c>
      <c r="O18" s="18">
        <v>1713.25</v>
      </c>
      <c r="P18" s="18">
        <v>1713.25</v>
      </c>
      <c r="Q18" s="18">
        <v>1713.25</v>
      </c>
    </row>
    <row r="19" spans="1:17" x14ac:dyDescent="0.3">
      <c r="A19" s="30">
        <f t="shared" ref="A19:A82" si="1">+A18+1</f>
        <v>3</v>
      </c>
      <c r="B19" s="14" t="s">
        <v>339</v>
      </c>
      <c r="C19" s="15" t="s">
        <v>281</v>
      </c>
      <c r="D19" s="18">
        <v>349.159999999999</v>
      </c>
      <c r="E19" s="18">
        <v>349.159999999999</v>
      </c>
      <c r="F19" s="18">
        <v>349.159999999999</v>
      </c>
      <c r="G19" s="18">
        <v>349.159999999999</v>
      </c>
      <c r="H19" s="18">
        <v>349.159999999999</v>
      </c>
      <c r="I19" s="18">
        <v>349.159999999999</v>
      </c>
      <c r="J19" s="18">
        <v>349.159999999999</v>
      </c>
      <c r="K19" s="18">
        <v>349.159999999999</v>
      </c>
      <c r="L19" s="18">
        <v>349.159999999999</v>
      </c>
      <c r="M19" s="18">
        <v>349.159999999999</v>
      </c>
      <c r="N19" s="18">
        <v>349.159999999999</v>
      </c>
      <c r="O19" s="18">
        <v>349.159999999999</v>
      </c>
      <c r="P19" s="18">
        <v>349.159999999999</v>
      </c>
      <c r="Q19" s="18">
        <v>349.159999999999</v>
      </c>
    </row>
    <row r="20" spans="1:17" x14ac:dyDescent="0.3">
      <c r="A20" s="30">
        <f t="shared" si="1"/>
        <v>4</v>
      </c>
      <c r="B20" s="14" t="s">
        <v>340</v>
      </c>
      <c r="C20" s="15" t="s">
        <v>278</v>
      </c>
      <c r="D20" s="18">
        <v>342.86</v>
      </c>
      <c r="E20" s="18">
        <v>342.86</v>
      </c>
      <c r="F20" s="18">
        <v>342.86</v>
      </c>
      <c r="G20" s="18">
        <v>342.86</v>
      </c>
      <c r="H20" s="18">
        <v>342.86</v>
      </c>
      <c r="I20" s="18">
        <v>342.86</v>
      </c>
      <c r="J20" s="18">
        <v>342.86</v>
      </c>
      <c r="K20" s="18">
        <v>342.86</v>
      </c>
      <c r="L20" s="18">
        <v>342.86</v>
      </c>
      <c r="M20" s="18">
        <v>342.86</v>
      </c>
      <c r="N20" s="18">
        <v>342.86</v>
      </c>
      <c r="O20" s="18">
        <v>342.86</v>
      </c>
      <c r="P20" s="18">
        <v>342.86</v>
      </c>
      <c r="Q20" s="18">
        <v>342.86</v>
      </c>
    </row>
    <row r="21" spans="1:17" x14ac:dyDescent="0.3">
      <c r="A21" s="30">
        <f t="shared" si="1"/>
        <v>5</v>
      </c>
      <c r="B21" s="14" t="s">
        <v>341</v>
      </c>
      <c r="C21" s="15" t="s">
        <v>279</v>
      </c>
      <c r="D21" s="18">
        <v>28.889999999999898</v>
      </c>
      <c r="E21" s="18">
        <v>28.889999999999898</v>
      </c>
      <c r="F21" s="18">
        <v>28.889999999999898</v>
      </c>
      <c r="G21" s="18">
        <v>28.889999999999898</v>
      </c>
      <c r="H21" s="18">
        <v>28.889999999999898</v>
      </c>
      <c r="I21" s="18">
        <v>28.889999999999898</v>
      </c>
      <c r="J21" s="18">
        <v>28.889999999999898</v>
      </c>
      <c r="K21" s="18">
        <v>28.889999999999898</v>
      </c>
      <c r="L21" s="18">
        <v>28.889999999999898</v>
      </c>
      <c r="M21" s="18">
        <v>28.889999999999898</v>
      </c>
      <c r="N21" s="18">
        <v>28.889999999999898</v>
      </c>
      <c r="O21" s="18">
        <v>28.889999999999898</v>
      </c>
      <c r="P21" s="18">
        <v>28.889999999999898</v>
      </c>
      <c r="Q21" s="18">
        <v>28.88999999999989</v>
      </c>
    </row>
    <row r="22" spans="1:17" x14ac:dyDescent="0.3">
      <c r="A22" s="30">
        <f t="shared" si="1"/>
        <v>6</v>
      </c>
      <c r="B22" s="14" t="s">
        <v>750</v>
      </c>
      <c r="C22" s="14"/>
      <c r="D22" s="32">
        <f>SUM(D17:D21)</f>
        <v>-2776.4600000000009</v>
      </c>
      <c r="E22" s="32">
        <f t="shared" ref="E22:O22" si="2">SUM(E17:E21)</f>
        <v>-2776.4600000000009</v>
      </c>
      <c r="F22" s="32">
        <f t="shared" si="2"/>
        <v>-2776.4600000000009</v>
      </c>
      <c r="G22" s="32">
        <f t="shared" si="2"/>
        <v>-2776.4600000000009</v>
      </c>
      <c r="H22" s="32">
        <f t="shared" si="2"/>
        <v>-2776.4600000000009</v>
      </c>
      <c r="I22" s="32">
        <f t="shared" si="2"/>
        <v>-2776.4600000000009</v>
      </c>
      <c r="J22" s="32">
        <f t="shared" si="2"/>
        <v>-2776.4600000000009</v>
      </c>
      <c r="K22" s="32">
        <f t="shared" si="2"/>
        <v>-2776.4600000000009</v>
      </c>
      <c r="L22" s="32">
        <f t="shared" si="2"/>
        <v>-2776.4600000000009</v>
      </c>
      <c r="M22" s="32">
        <f t="shared" si="2"/>
        <v>-2776.4600000000009</v>
      </c>
      <c r="N22" s="32">
        <f t="shared" si="2"/>
        <v>-2776.4600000000009</v>
      </c>
      <c r="O22" s="32">
        <f t="shared" si="2"/>
        <v>-2776.4600000000009</v>
      </c>
      <c r="P22" s="32">
        <f>SUM(P17:P21)</f>
        <v>-2776.4600000000009</v>
      </c>
      <c r="Q22" s="32">
        <f>SUM(Q17:Q21)</f>
        <v>-2776.4600000000019</v>
      </c>
    </row>
    <row r="23" spans="1:17" x14ac:dyDescent="0.3">
      <c r="A23" s="30">
        <f t="shared" si="1"/>
        <v>7</v>
      </c>
      <c r="B23" s="14"/>
      <c r="C23" s="14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</row>
    <row r="24" spans="1:17" x14ac:dyDescent="0.3">
      <c r="A24" s="30">
        <f t="shared" si="1"/>
        <v>8</v>
      </c>
      <c r="B24" s="14" t="s">
        <v>11</v>
      </c>
      <c r="C24" s="14" t="s">
        <v>274</v>
      </c>
      <c r="D24" s="18">
        <v>48589.564910818604</v>
      </c>
      <c r="E24" s="18">
        <v>48849.512039236797</v>
      </c>
      <c r="F24" s="18">
        <v>49082.413603150089</v>
      </c>
      <c r="G24" s="18">
        <v>49259.371602558487</v>
      </c>
      <c r="H24" s="18">
        <v>49413.328037461877</v>
      </c>
      <c r="I24" s="18">
        <v>49649.99490786047</v>
      </c>
      <c r="J24" s="18">
        <v>49909.809311083118</v>
      </c>
      <c r="K24" s="18">
        <v>50128.979149800747</v>
      </c>
      <c r="L24" s="18">
        <v>50331.773424013583</v>
      </c>
      <c r="M24" s="18">
        <v>50545.483133721515</v>
      </c>
      <c r="N24" s="18">
        <v>50772.236031492721</v>
      </c>
      <c r="O24" s="18">
        <v>51007.790216007568</v>
      </c>
      <c r="P24" s="18">
        <v>51265.478415103578</v>
      </c>
      <c r="Q24" s="18">
        <v>49908.133444793013</v>
      </c>
    </row>
    <row r="25" spans="1:17" x14ac:dyDescent="0.3">
      <c r="A25" s="30">
        <f t="shared" si="1"/>
        <v>9</v>
      </c>
      <c r="B25" s="14" t="s">
        <v>12</v>
      </c>
      <c r="C25" s="14" t="s">
        <v>275</v>
      </c>
      <c r="D25" s="18">
        <v>21412.484706576786</v>
      </c>
      <c r="E25" s="18">
        <v>21616.834468371944</v>
      </c>
      <c r="F25" s="18">
        <v>21808.590710604098</v>
      </c>
      <c r="G25" s="18">
        <v>21974.444433273053</v>
      </c>
      <c r="H25" s="18">
        <v>22129.567636379008</v>
      </c>
      <c r="I25" s="18">
        <v>22322.645319921761</v>
      </c>
      <c r="J25" s="18">
        <v>22527.132436082109</v>
      </c>
      <c r="K25" s="18">
        <v>22712.763032679461</v>
      </c>
      <c r="L25" s="18">
        <v>22890.714109713608</v>
      </c>
      <c r="M25" s="18">
        <v>23073.55466718465</v>
      </c>
      <c r="N25" s="18">
        <v>23262.279242621626</v>
      </c>
      <c r="O25" s="18">
        <v>23455.437622935584</v>
      </c>
      <c r="P25" s="18">
        <v>23659.078880512316</v>
      </c>
      <c r="Q25" s="18">
        <v>22526.579020527384</v>
      </c>
    </row>
    <row r="26" spans="1:17" x14ac:dyDescent="0.3">
      <c r="A26" s="30">
        <f t="shared" si="1"/>
        <v>10</v>
      </c>
      <c r="B26" s="14" t="s">
        <v>13</v>
      </c>
      <c r="C26" s="14" t="s">
        <v>276</v>
      </c>
      <c r="D26" s="18">
        <v>93690.335297421785</v>
      </c>
      <c r="E26" s="18">
        <v>94296.839981982877</v>
      </c>
      <c r="F26" s="18">
        <v>94757.499071043974</v>
      </c>
      <c r="G26" s="18">
        <v>94916.671564605145</v>
      </c>
      <c r="H26" s="18">
        <v>94951.779462665654</v>
      </c>
      <c r="I26" s="18">
        <v>95432.165765226528</v>
      </c>
      <c r="J26" s="18">
        <v>96032.529685878646</v>
      </c>
      <c r="K26" s="18">
        <v>96413.806011029781</v>
      </c>
      <c r="L26" s="18">
        <v>96706.69874068092</v>
      </c>
      <c r="M26" s="18">
        <v>97058.198874832029</v>
      </c>
      <c r="N26" s="18">
        <v>97479.690031884369</v>
      </c>
      <c r="O26" s="18">
        <v>97945.767095766787</v>
      </c>
      <c r="P26" s="18">
        <v>98528.696112832156</v>
      </c>
      <c r="Q26" s="18">
        <v>96016.205976603887</v>
      </c>
    </row>
    <row r="27" spans="1:17" x14ac:dyDescent="0.3">
      <c r="A27" s="30">
        <f t="shared" si="1"/>
        <v>11</v>
      </c>
      <c r="B27" s="14" t="s">
        <v>14</v>
      </c>
      <c r="C27" s="14" t="s">
        <v>276</v>
      </c>
      <c r="D27" s="18">
        <v>14437.928013057499</v>
      </c>
      <c r="E27" s="18">
        <v>15552.862262099628</v>
      </c>
      <c r="F27" s="18">
        <v>16667.796511141765</v>
      </c>
      <c r="G27" s="18">
        <v>17782.730760183898</v>
      </c>
      <c r="H27" s="18">
        <v>18897.665009226032</v>
      </c>
      <c r="I27" s="18">
        <v>20012.599258268161</v>
      </c>
      <c r="J27" s="18">
        <v>21127.533507310291</v>
      </c>
      <c r="K27" s="18">
        <v>22242.467756352427</v>
      </c>
      <c r="L27" s="18">
        <v>-6814.1976706054211</v>
      </c>
      <c r="M27" s="18">
        <v>-5658.1406486715396</v>
      </c>
      <c r="N27" s="18">
        <v>-4502.0836267376799</v>
      </c>
      <c r="O27" s="18">
        <v>-18352.217158803738</v>
      </c>
      <c r="P27" s="18">
        <v>-17582.448637929607</v>
      </c>
      <c r="Q27" s="18">
        <v>7216.345794991671</v>
      </c>
    </row>
    <row r="28" spans="1:17" x14ac:dyDescent="0.3">
      <c r="A28" s="30">
        <f t="shared" si="1"/>
        <v>12</v>
      </c>
      <c r="B28" s="14" t="s">
        <v>15</v>
      </c>
      <c r="C28" s="14" t="s">
        <v>277</v>
      </c>
      <c r="D28" s="18">
        <v>-862.62280653267408</v>
      </c>
      <c r="E28" s="18">
        <v>-1112.726717432168</v>
      </c>
      <c r="F28" s="18">
        <v>-1378.0294526922128</v>
      </c>
      <c r="G28" s="18">
        <v>-1673.6910123128191</v>
      </c>
      <c r="H28" s="18">
        <v>-1982.4293962939862</v>
      </c>
      <c r="I28" s="18">
        <v>-2248.7846046357149</v>
      </c>
      <c r="J28" s="18">
        <v>-2502.495242614285</v>
      </c>
      <c r="K28" s="18">
        <v>-2778.5387049534202</v>
      </c>
      <c r="L28" s="18">
        <v>-3064.1829916531201</v>
      </c>
      <c r="M28" s="18">
        <v>-3345.11010271338</v>
      </c>
      <c r="N28" s="18">
        <v>-3620.20864302364</v>
      </c>
      <c r="O28" s="18">
        <v>-3891.1650734856903</v>
      </c>
      <c r="P28" s="18">
        <v>-4151.1014660736901</v>
      </c>
      <c r="Q28" s="18">
        <v>-2508.5450934166774</v>
      </c>
    </row>
    <row r="29" spans="1:17" x14ac:dyDescent="0.3">
      <c r="A29" s="30">
        <f t="shared" si="1"/>
        <v>13</v>
      </c>
      <c r="B29" s="14" t="s">
        <v>16</v>
      </c>
      <c r="C29" s="14" t="s">
        <v>278</v>
      </c>
      <c r="D29" s="18">
        <v>13309.594779185909</v>
      </c>
      <c r="E29" s="18">
        <v>13372.745733950986</v>
      </c>
      <c r="F29" s="18">
        <v>13424.219243075464</v>
      </c>
      <c r="G29" s="18">
        <v>13451.518306559539</v>
      </c>
      <c r="H29" s="18">
        <v>13468.889924403016</v>
      </c>
      <c r="I29" s="18">
        <v>13522.049096605992</v>
      </c>
      <c r="J29" s="18">
        <v>13584.744210645111</v>
      </c>
      <c r="K29" s="18">
        <v>13629.881879043833</v>
      </c>
      <c r="L29" s="18">
        <v>13667.956101801952</v>
      </c>
      <c r="M29" s="18">
        <v>13710.769878919571</v>
      </c>
      <c r="N29" s="18">
        <v>13759.235104596219</v>
      </c>
      <c r="O29" s="18">
        <v>13811.23808984929</v>
      </c>
      <c r="P29" s="18">
        <v>13872.594173685202</v>
      </c>
      <c r="Q29" s="18">
        <v>13583.495117101698</v>
      </c>
    </row>
    <row r="30" spans="1:17" x14ac:dyDescent="0.3">
      <c r="A30" s="30">
        <f t="shared" si="1"/>
        <v>14</v>
      </c>
      <c r="B30" s="14" t="s">
        <v>17</v>
      </c>
      <c r="C30" s="14" t="s">
        <v>279</v>
      </c>
      <c r="D30" s="18">
        <v>4776.3944760310405</v>
      </c>
      <c r="E30" s="18">
        <v>4847.2698618803897</v>
      </c>
      <c r="F30" s="18">
        <v>4911.460240789258</v>
      </c>
      <c r="G30" s="18">
        <v>4961.8366127576555</v>
      </c>
      <c r="H30" s="18">
        <v>5006.5259777855745</v>
      </c>
      <c r="I30" s="18">
        <v>5071.6113358730217</v>
      </c>
      <c r="J30" s="18">
        <v>5151.8816342308392</v>
      </c>
      <c r="K30" s="18">
        <v>5222.1119256481761</v>
      </c>
      <c r="L30" s="18">
        <v>5288.2902101250429</v>
      </c>
      <c r="M30" s="18">
        <v>5357.1504876614299</v>
      </c>
      <c r="N30" s="18">
        <v>5429.2168168979324</v>
      </c>
      <c r="O30" s="18">
        <v>5507.1810912823803</v>
      </c>
      <c r="P30" s="18">
        <v>5593.5547255227393</v>
      </c>
      <c r="Q30" s="18">
        <v>5163.4219535758066</v>
      </c>
    </row>
    <row r="31" spans="1:17" x14ac:dyDescent="0.3">
      <c r="A31" s="30">
        <f t="shared" si="1"/>
        <v>15</v>
      </c>
      <c r="B31" s="14" t="s">
        <v>751</v>
      </c>
      <c r="C31" s="14"/>
      <c r="D31" s="32">
        <f>SUM(D24:D30)</f>
        <v>195353.67937655895</v>
      </c>
      <c r="E31" s="32">
        <f t="shared" ref="E31:O31" si="3">SUM(E24:E30)</f>
        <v>197423.33763009045</v>
      </c>
      <c r="F31" s="32">
        <f t="shared" si="3"/>
        <v>199273.94992711241</v>
      </c>
      <c r="G31" s="32">
        <f t="shared" si="3"/>
        <v>200672.8822676249</v>
      </c>
      <c r="H31" s="32">
        <f t="shared" si="3"/>
        <v>201885.3266516272</v>
      </c>
      <c r="I31" s="32">
        <f t="shared" si="3"/>
        <v>203762.28107912026</v>
      </c>
      <c r="J31" s="32">
        <f t="shared" si="3"/>
        <v>205831.13554261584</v>
      </c>
      <c r="K31" s="32">
        <f t="shared" si="3"/>
        <v>207571.47104960098</v>
      </c>
      <c r="L31" s="32">
        <f t="shared" si="3"/>
        <v>179007.05192407657</v>
      </c>
      <c r="M31" s="32">
        <f t="shared" si="3"/>
        <v>180741.90629093425</v>
      </c>
      <c r="N31" s="32">
        <f t="shared" si="3"/>
        <v>182580.36495773157</v>
      </c>
      <c r="O31" s="32">
        <f t="shared" si="3"/>
        <v>169484.03188355218</v>
      </c>
      <c r="P31" s="32">
        <f t="shared" ref="P31:Q31" si="4">SUM(P24:P30)</f>
        <v>171185.85220365273</v>
      </c>
      <c r="Q31" s="32">
        <f t="shared" si="4"/>
        <v>191905.63621417677</v>
      </c>
    </row>
    <row r="32" spans="1:17" x14ac:dyDescent="0.3">
      <c r="A32" s="30">
        <f t="shared" si="1"/>
        <v>16</v>
      </c>
      <c r="B32" s="14"/>
      <c r="C32" s="14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</row>
    <row r="33" spans="1:17" x14ac:dyDescent="0.3">
      <c r="A33" s="30">
        <f t="shared" si="1"/>
        <v>17</v>
      </c>
      <c r="B33" s="14" t="s">
        <v>18</v>
      </c>
      <c r="C33" s="14" t="s">
        <v>274</v>
      </c>
      <c r="D33" s="18">
        <v>31857.442089695025</v>
      </c>
      <c r="E33" s="18">
        <v>32005.529402020416</v>
      </c>
      <c r="F33" s="18">
        <v>32152.599334881805</v>
      </c>
      <c r="G33" s="18">
        <v>32296.236888279094</v>
      </c>
      <c r="H33" s="18">
        <v>32437.647062212287</v>
      </c>
      <c r="I33" s="18">
        <v>32582.39585668148</v>
      </c>
      <c r="J33" s="18">
        <v>32731.456461051985</v>
      </c>
      <c r="K33" s="18">
        <v>32889.254962262137</v>
      </c>
      <c r="L33" s="18">
        <v>33046.997084008181</v>
      </c>
      <c r="M33" s="18">
        <v>33204.682826290235</v>
      </c>
      <c r="N33" s="18">
        <v>33362.312189108285</v>
      </c>
      <c r="O33" s="18">
        <v>33519.885172462142</v>
      </c>
      <c r="P33" s="18">
        <v>33687.56143479883</v>
      </c>
      <c r="Q33" s="18">
        <v>32751.846212596301</v>
      </c>
    </row>
    <row r="34" spans="1:17" x14ac:dyDescent="0.3">
      <c r="A34" s="30">
        <f t="shared" si="1"/>
        <v>18</v>
      </c>
      <c r="B34" s="14" t="s">
        <v>19</v>
      </c>
      <c r="C34" s="14" t="s">
        <v>275</v>
      </c>
      <c r="D34" s="18">
        <v>13387.460435757654</v>
      </c>
      <c r="E34" s="18">
        <v>13407.041345831021</v>
      </c>
      <c r="F34" s="18">
        <v>13426.342933323485</v>
      </c>
      <c r="G34" s="18">
        <v>13444.674198235052</v>
      </c>
      <c r="H34" s="18">
        <v>13462.380140565718</v>
      </c>
      <c r="I34" s="18">
        <v>13481.052760315484</v>
      </c>
      <c r="J34" s="18">
        <v>13500.791037364994</v>
      </c>
      <c r="K34" s="18">
        <v>13522.952297496759</v>
      </c>
      <c r="L34" s="18">
        <v>13545.109235047623</v>
      </c>
      <c r="M34" s="18">
        <v>13567.26185001749</v>
      </c>
      <c r="N34" s="18">
        <v>13589.410142406557</v>
      </c>
      <c r="O34" s="18">
        <v>13611.554112214722</v>
      </c>
      <c r="P34" s="18">
        <v>13635.142444801497</v>
      </c>
      <c r="Q34" s="18">
        <v>13506.24407179831</v>
      </c>
    </row>
    <row r="35" spans="1:17" x14ac:dyDescent="0.3">
      <c r="A35" s="30">
        <f t="shared" si="1"/>
        <v>19</v>
      </c>
      <c r="B35" s="14" t="s">
        <v>20</v>
      </c>
      <c r="C35" s="14" t="s">
        <v>276</v>
      </c>
      <c r="D35" s="18">
        <v>40296.809266495271</v>
      </c>
      <c r="E35" s="18">
        <v>41122.296924290022</v>
      </c>
      <c r="F35" s="18">
        <v>41943.668715010695</v>
      </c>
      <c r="G35" s="18">
        <v>42751.800638657369</v>
      </c>
      <c r="H35" s="18">
        <v>43551.24769522994</v>
      </c>
      <c r="I35" s="18">
        <v>44363.035884728401</v>
      </c>
      <c r="J35" s="18">
        <v>45194.377455830851</v>
      </c>
      <c r="K35" s="18">
        <v>46060.17774393045</v>
      </c>
      <c r="L35" s="18">
        <v>46925.493164956039</v>
      </c>
      <c r="M35" s="18">
        <v>47790.323718907537</v>
      </c>
      <c r="N35" s="18">
        <v>48654.669405785025</v>
      </c>
      <c r="O35" s="18">
        <v>49518.530225588322</v>
      </c>
      <c r="P35" s="18">
        <v>50448.91944427049</v>
      </c>
      <c r="Q35" s="18">
        <v>45278.565406436959</v>
      </c>
    </row>
    <row r="36" spans="1:17" x14ac:dyDescent="0.3">
      <c r="A36" s="30">
        <f t="shared" si="1"/>
        <v>20</v>
      </c>
      <c r="B36" s="14" t="s">
        <v>21</v>
      </c>
      <c r="C36" s="14" t="s">
        <v>276</v>
      </c>
      <c r="D36" s="18">
        <v>27058.486879999899</v>
      </c>
      <c r="E36" s="18">
        <v>28066.569119999902</v>
      </c>
      <c r="F36" s="18">
        <v>29074.651359999898</v>
      </c>
      <c r="G36" s="18">
        <v>30082.733599999901</v>
      </c>
      <c r="H36" s="18">
        <v>31090.815839999901</v>
      </c>
      <c r="I36" s="18">
        <v>32098.898079999999</v>
      </c>
      <c r="J36" s="18">
        <v>33106.980320000002</v>
      </c>
      <c r="K36" s="18">
        <v>34115.062560000006</v>
      </c>
      <c r="L36" s="18">
        <v>35123.144799999995</v>
      </c>
      <c r="M36" s="18">
        <v>36131.227039999998</v>
      </c>
      <c r="N36" s="18">
        <v>37139.309280000001</v>
      </c>
      <c r="O36" s="18">
        <v>38147.391520000005</v>
      </c>
      <c r="P36" s="18">
        <v>39155.473760000001</v>
      </c>
      <c r="Q36" s="18">
        <v>33106.980319999966</v>
      </c>
    </row>
    <row r="37" spans="1:17" x14ac:dyDescent="0.3">
      <c r="A37" s="30">
        <f t="shared" si="1"/>
        <v>21</v>
      </c>
      <c r="B37" s="14" t="s">
        <v>22</v>
      </c>
      <c r="C37" s="14" t="s">
        <v>277</v>
      </c>
      <c r="D37" s="18">
        <v>31114.54953092074</v>
      </c>
      <c r="E37" s="18">
        <v>31187.315495824125</v>
      </c>
      <c r="F37" s="18">
        <v>31259.393003017107</v>
      </c>
      <c r="G37" s="18">
        <v>31329.061052499594</v>
      </c>
      <c r="H37" s="18">
        <v>31397.178644271778</v>
      </c>
      <c r="I37" s="18">
        <v>31467.712778333564</v>
      </c>
      <c r="J37" s="18">
        <v>31541.036995656697</v>
      </c>
      <c r="K37" s="18">
        <v>31620.468501831412</v>
      </c>
      <c r="L37" s="18">
        <v>31699.896550295722</v>
      </c>
      <c r="M37" s="18">
        <v>31779.321141049633</v>
      </c>
      <c r="N37" s="18">
        <v>31858.742274093147</v>
      </c>
      <c r="O37" s="18">
        <v>31938.159949426255</v>
      </c>
      <c r="P37" s="18">
        <v>32022.232667078755</v>
      </c>
      <c r="Q37" s="18">
        <v>31555.005275715266</v>
      </c>
    </row>
    <row r="38" spans="1:17" x14ac:dyDescent="0.3">
      <c r="A38" s="30">
        <f t="shared" si="1"/>
        <v>22</v>
      </c>
      <c r="B38" s="14" t="s">
        <v>23</v>
      </c>
      <c r="C38" s="14" t="s">
        <v>278</v>
      </c>
      <c r="D38" s="18">
        <v>20950.205367695999</v>
      </c>
      <c r="E38" s="18">
        <v>21102.168896936757</v>
      </c>
      <c r="F38" s="18">
        <v>21253.412124226619</v>
      </c>
      <c r="G38" s="18">
        <v>21402.160049565475</v>
      </c>
      <c r="H38" s="18">
        <v>21549.29867295333</v>
      </c>
      <c r="I38" s="18">
        <v>21698.917994390191</v>
      </c>
      <c r="J38" s="18">
        <v>21851.888240167351</v>
      </c>
      <c r="K38" s="18">
        <v>22011.999120723096</v>
      </c>
      <c r="L38" s="18">
        <v>22172.09569932774</v>
      </c>
      <c r="M38" s="18">
        <v>22332.177975981489</v>
      </c>
      <c r="N38" s="18">
        <v>22492.245950684333</v>
      </c>
      <c r="O38" s="18">
        <v>22652.299623436083</v>
      </c>
      <c r="P38" s="18">
        <v>22840.489182747951</v>
      </c>
      <c r="Q38" s="18">
        <v>21869.95068452588</v>
      </c>
    </row>
    <row r="39" spans="1:17" x14ac:dyDescent="0.3">
      <c r="A39" s="30">
        <f t="shared" si="1"/>
        <v>23</v>
      </c>
      <c r="B39" s="14" t="s">
        <v>24</v>
      </c>
      <c r="C39" s="14" t="s">
        <v>279</v>
      </c>
      <c r="D39" s="18">
        <v>2517.6091904464924</v>
      </c>
      <c r="E39" s="18">
        <v>2569.7219286766567</v>
      </c>
      <c r="F39" s="18">
        <v>2621.6701099187221</v>
      </c>
      <c r="G39" s="18">
        <v>2673.0547341726965</v>
      </c>
      <c r="H39" s="18">
        <v>2724.0748014385717</v>
      </c>
      <c r="I39" s="18">
        <v>2775.6483117163566</v>
      </c>
      <c r="J39" s="18">
        <v>2828.1098330751256</v>
      </c>
      <c r="K39" s="18">
        <v>2882.100924809024</v>
      </c>
      <c r="L39" s="18">
        <v>2936.085459554824</v>
      </c>
      <c r="M39" s="18">
        <v>2990.0634373125231</v>
      </c>
      <c r="N39" s="18">
        <v>3044.0348580821319</v>
      </c>
      <c r="O39" s="18">
        <v>3097.9997218636513</v>
      </c>
      <c r="P39" s="18">
        <v>3155.0464879469005</v>
      </c>
      <c r="Q39" s="18">
        <v>2831.9399845395133</v>
      </c>
    </row>
    <row r="40" spans="1:17" x14ac:dyDescent="0.3">
      <c r="A40" s="30">
        <f t="shared" si="1"/>
        <v>24</v>
      </c>
      <c r="B40" s="14" t="s">
        <v>752</v>
      </c>
      <c r="C40" s="14"/>
      <c r="D40" s="32">
        <f>SUM(D33:D39)</f>
        <v>167182.5627610111</v>
      </c>
      <c r="E40" s="32">
        <f t="shared" ref="E40:O40" si="5">SUM(E33:E39)</f>
        <v>169460.6431135789</v>
      </c>
      <c r="F40" s="32">
        <f t="shared" si="5"/>
        <v>171731.73758037834</v>
      </c>
      <c r="G40" s="32">
        <f t="shared" si="5"/>
        <v>173979.72116140919</v>
      </c>
      <c r="H40" s="32">
        <f t="shared" si="5"/>
        <v>176212.64285667153</v>
      </c>
      <c r="I40" s="32">
        <f t="shared" si="5"/>
        <v>178467.66166616546</v>
      </c>
      <c r="J40" s="32">
        <f t="shared" si="5"/>
        <v>180754.64034314698</v>
      </c>
      <c r="K40" s="32">
        <f t="shared" si="5"/>
        <v>183102.01611105292</v>
      </c>
      <c r="L40" s="32">
        <f t="shared" si="5"/>
        <v>185448.82199319013</v>
      </c>
      <c r="M40" s="32">
        <f t="shared" si="5"/>
        <v>187795.05798955893</v>
      </c>
      <c r="N40" s="32">
        <f t="shared" si="5"/>
        <v>190140.72410015948</v>
      </c>
      <c r="O40" s="32">
        <f t="shared" si="5"/>
        <v>192485.82032499119</v>
      </c>
      <c r="P40" s="32">
        <f t="shared" ref="P40:Q40" si="6">SUM(P33:P39)</f>
        <v>194944.86542164444</v>
      </c>
      <c r="Q40" s="32">
        <f t="shared" si="6"/>
        <v>180900.53195561221</v>
      </c>
    </row>
    <row r="41" spans="1:17" x14ac:dyDescent="0.3">
      <c r="A41" s="30">
        <f t="shared" si="1"/>
        <v>25</v>
      </c>
      <c r="B41" s="14"/>
      <c r="C41" s="14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</row>
    <row r="42" spans="1:17" x14ac:dyDescent="0.3">
      <c r="A42" s="30">
        <f t="shared" si="1"/>
        <v>26</v>
      </c>
      <c r="B42" s="14" t="s">
        <v>25</v>
      </c>
      <c r="C42" s="14" t="s">
        <v>274</v>
      </c>
      <c r="D42" s="18">
        <v>14319.529321968621</v>
      </c>
      <c r="E42" s="18">
        <v>14334.249937845196</v>
      </c>
      <c r="F42" s="18">
        <v>14348.968999819876</v>
      </c>
      <c r="G42" s="18">
        <v>14357.616507892551</v>
      </c>
      <c r="H42" s="18">
        <v>14358.614462063331</v>
      </c>
      <c r="I42" s="18">
        <v>14367.272082091304</v>
      </c>
      <c r="J42" s="18">
        <v>14382.144007647315</v>
      </c>
      <c r="K42" s="18">
        <v>14397.014379301429</v>
      </c>
      <c r="L42" s="18">
        <v>14411.883197053541</v>
      </c>
      <c r="M42" s="18">
        <v>14426.750460903753</v>
      </c>
      <c r="N42" s="18">
        <v>14441.616170851965</v>
      </c>
      <c r="O42" s="18">
        <v>14456.480326898178</v>
      </c>
      <c r="P42" s="18">
        <v>14471.532909291553</v>
      </c>
      <c r="Q42" s="18">
        <v>14390.282520279123</v>
      </c>
    </row>
    <row r="43" spans="1:17" x14ac:dyDescent="0.3">
      <c r="A43" s="30">
        <f t="shared" si="1"/>
        <v>27</v>
      </c>
      <c r="B43" s="14" t="s">
        <v>26</v>
      </c>
      <c r="C43" s="14" t="s">
        <v>275</v>
      </c>
      <c r="D43" s="18">
        <v>7387.9427432098983</v>
      </c>
      <c r="E43" s="18">
        <v>7413.1786459136711</v>
      </c>
      <c r="F43" s="18">
        <v>7438.4137916611335</v>
      </c>
      <c r="G43" s="18">
        <v>7459.6481804522864</v>
      </c>
      <c r="H43" s="18">
        <v>7475.841812287129</v>
      </c>
      <c r="I43" s="18">
        <v>7497.0963748576305</v>
      </c>
      <c r="J43" s="18">
        <v>7522.4062941461989</v>
      </c>
      <c r="K43" s="18">
        <v>7547.7154564784587</v>
      </c>
      <c r="L43" s="18">
        <v>7573.0238618543981</v>
      </c>
      <c r="M43" s="18">
        <v>7598.3315102740389</v>
      </c>
      <c r="N43" s="18">
        <v>7623.6384017373575</v>
      </c>
      <c r="O43" s="18">
        <v>7648.9445362443676</v>
      </c>
      <c r="P43" s="18">
        <v>7674.2964161112513</v>
      </c>
      <c r="Q43" s="18">
        <v>7527.7290788636792</v>
      </c>
    </row>
    <row r="44" spans="1:17" x14ac:dyDescent="0.3">
      <c r="A44" s="30">
        <f t="shared" si="1"/>
        <v>28</v>
      </c>
      <c r="B44" s="14" t="s">
        <v>27</v>
      </c>
      <c r="C44" s="14" t="s">
        <v>276</v>
      </c>
      <c r="D44" s="18">
        <v>-1708.7105306958829</v>
      </c>
      <c r="E44" s="18">
        <v>-1353.6878599869804</v>
      </c>
      <c r="F44" s="18">
        <v>-999.38940518085496</v>
      </c>
      <c r="G44" s="18">
        <v>-694.50016627750699</v>
      </c>
      <c r="H44" s="18">
        <v>-451.67614327695009</v>
      </c>
      <c r="I44" s="18">
        <v>-147.62536159172004</v>
      </c>
      <c r="J44" s="18">
        <v>205.97518468275993</v>
      </c>
      <c r="K44" s="18">
        <v>558.85151505445992</v>
      </c>
      <c r="L44" s="18">
        <v>911.00362952336991</v>
      </c>
      <c r="M44" s="18">
        <v>1262.4315280895103</v>
      </c>
      <c r="N44" s="18">
        <v>1613.1352107528696</v>
      </c>
      <c r="O44" s="18">
        <v>1963.11467751346</v>
      </c>
      <c r="P44" s="18">
        <v>2313.6842562444599</v>
      </c>
      <c r="Q44" s="18">
        <v>267.12357960392268</v>
      </c>
    </row>
    <row r="45" spans="1:17" x14ac:dyDescent="0.3">
      <c r="A45" s="30">
        <f t="shared" si="1"/>
        <v>29</v>
      </c>
      <c r="B45" s="14" t="s">
        <v>28</v>
      </c>
      <c r="C45" s="14" t="s">
        <v>276</v>
      </c>
      <c r="D45" s="18">
        <v>12583.3417519999</v>
      </c>
      <c r="E45" s="18">
        <v>13269.455231333301</v>
      </c>
      <c r="F45" s="18">
        <v>13955.568710666601</v>
      </c>
      <c r="G45" s="18">
        <v>14641.682189999901</v>
      </c>
      <c r="H45" s="18">
        <v>15327.7956693333</v>
      </c>
      <c r="I45" s="18">
        <v>16013.9091486666</v>
      </c>
      <c r="J45" s="18">
        <v>16700.022627999901</v>
      </c>
      <c r="K45" s="18">
        <v>17386.136107333299</v>
      </c>
      <c r="L45" s="18">
        <v>18072.249586666599</v>
      </c>
      <c r="M45" s="18">
        <v>18758.363065999998</v>
      </c>
      <c r="N45" s="18">
        <v>19444.476545333298</v>
      </c>
      <c r="O45" s="18">
        <v>20130.590024666599</v>
      </c>
      <c r="P45" s="18">
        <v>20816.703503999899</v>
      </c>
      <c r="Q45" s="18">
        <v>16700.022627999937</v>
      </c>
    </row>
    <row r="46" spans="1:17" x14ac:dyDescent="0.3">
      <c r="A46" s="30">
        <f t="shared" si="1"/>
        <v>30</v>
      </c>
      <c r="B46" s="14" t="s">
        <v>29</v>
      </c>
      <c r="C46" s="14" t="s">
        <v>277</v>
      </c>
      <c r="D46" s="18">
        <v>15723.274128134568</v>
      </c>
      <c r="E46" s="18">
        <v>15808.00752229454</v>
      </c>
      <c r="F46" s="18">
        <v>15892.722677405014</v>
      </c>
      <c r="G46" s="18">
        <v>15965.640593465987</v>
      </c>
      <c r="H46" s="18">
        <v>16023.70027047746</v>
      </c>
      <c r="I46" s="18">
        <v>16096.660266352377</v>
      </c>
      <c r="J46" s="18">
        <v>16181.584280082234</v>
      </c>
      <c r="K46" s="18">
        <v>16266.490054762689</v>
      </c>
      <c r="L46" s="18">
        <v>16351.377590393644</v>
      </c>
      <c r="M46" s="18">
        <v>16436.246886975099</v>
      </c>
      <c r="N46" s="18">
        <v>16521.097944507055</v>
      </c>
      <c r="O46" s="18">
        <v>16605.930762989508</v>
      </c>
      <c r="P46" s="18">
        <v>16690.913784730787</v>
      </c>
      <c r="Q46" s="18">
        <v>16197.203597120842</v>
      </c>
    </row>
    <row r="47" spans="1:17" x14ac:dyDescent="0.3">
      <c r="A47" s="30">
        <f t="shared" si="1"/>
        <v>31</v>
      </c>
      <c r="B47" s="14" t="s">
        <v>30</v>
      </c>
      <c r="C47" s="14" t="s">
        <v>278</v>
      </c>
      <c r="D47" s="18">
        <v>7606.3135977757893</v>
      </c>
      <c r="E47" s="18">
        <v>7659.9827410827629</v>
      </c>
      <c r="F47" s="18">
        <v>7713.6316631119671</v>
      </c>
      <c r="G47" s="18">
        <v>7761.2603638633818</v>
      </c>
      <c r="H47" s="18">
        <v>7801.309843337026</v>
      </c>
      <c r="I47" s="18">
        <v>7848.9492775519939</v>
      </c>
      <c r="J47" s="18">
        <v>7902.7009008200494</v>
      </c>
      <c r="K47" s="18">
        <v>7956.4323028103354</v>
      </c>
      <c r="L47" s="18">
        <v>8010.143483522842</v>
      </c>
      <c r="M47" s="18">
        <v>8063.8344429575673</v>
      </c>
      <c r="N47" s="18">
        <v>8117.5051811145131</v>
      </c>
      <c r="O47" s="18">
        <v>8171.1556979936895</v>
      </c>
      <c r="P47" s="18">
        <v>8224.8957241935677</v>
      </c>
      <c r="Q47" s="18">
        <v>7910.6242477027281</v>
      </c>
    </row>
    <row r="48" spans="1:17" x14ac:dyDescent="0.3">
      <c r="A48" s="30">
        <f t="shared" si="1"/>
        <v>32</v>
      </c>
      <c r="B48" s="14" t="s">
        <v>31</v>
      </c>
      <c r="C48" s="14" t="s">
        <v>279</v>
      </c>
      <c r="D48" s="18">
        <v>1418.6467812493238</v>
      </c>
      <c r="E48" s="18">
        <v>1427.2520082950566</v>
      </c>
      <c r="F48" s="18">
        <v>1435.8564428050695</v>
      </c>
      <c r="G48" s="18">
        <v>1443.519084779382</v>
      </c>
      <c r="H48" s="18">
        <v>1449.9949342179648</v>
      </c>
      <c r="I48" s="18">
        <v>1457.6635079079847</v>
      </c>
      <c r="J48" s="18">
        <v>1466.2917376299749</v>
      </c>
      <c r="K48" s="18">
        <v>1474.9191748162652</v>
      </c>
      <c r="L48" s="18">
        <v>1483.5458194668354</v>
      </c>
      <c r="M48" s="18">
        <v>1492.1716715816856</v>
      </c>
      <c r="N48" s="18">
        <v>1500.7967311608359</v>
      </c>
      <c r="O48" s="18">
        <v>1509.4209982042562</v>
      </c>
      <c r="P48" s="18">
        <v>1518.0605900568937</v>
      </c>
      <c r="Q48" s="18">
        <v>1467.5491909362715</v>
      </c>
    </row>
    <row r="49" spans="1:17" x14ac:dyDescent="0.3">
      <c r="A49" s="30">
        <f t="shared" si="1"/>
        <v>33</v>
      </c>
      <c r="B49" s="14" t="s">
        <v>753</v>
      </c>
      <c r="C49" s="14"/>
      <c r="D49" s="32">
        <f>SUM(D42:D48)</f>
        <v>57330.337793642211</v>
      </c>
      <c r="E49" s="32">
        <f t="shared" ref="E49:O49" si="7">SUM(E42:E48)</f>
        <v>58558.438226777544</v>
      </c>
      <c r="F49" s="32">
        <f t="shared" si="7"/>
        <v>59785.772880288801</v>
      </c>
      <c r="G49" s="32">
        <f t="shared" si="7"/>
        <v>60934.866754175979</v>
      </c>
      <c r="H49" s="32">
        <f t="shared" si="7"/>
        <v>61985.580848439262</v>
      </c>
      <c r="I49" s="32">
        <f t="shared" si="7"/>
        <v>63133.925295836176</v>
      </c>
      <c r="J49" s="32">
        <f t="shared" si="7"/>
        <v>64361.125033008429</v>
      </c>
      <c r="K49" s="32">
        <f t="shared" si="7"/>
        <v>65587.558990556936</v>
      </c>
      <c r="L49" s="32">
        <f t="shared" si="7"/>
        <v>66813.227168481229</v>
      </c>
      <c r="M49" s="32">
        <f t="shared" si="7"/>
        <v>68038.129566781659</v>
      </c>
      <c r="N49" s="32">
        <f t="shared" si="7"/>
        <v>69262.266185457891</v>
      </c>
      <c r="O49" s="32">
        <f t="shared" si="7"/>
        <v>70485.637024510041</v>
      </c>
      <c r="P49" s="32">
        <f t="shared" ref="P49:Q49" si="8">SUM(P42:P48)</f>
        <v>71710.087184628414</v>
      </c>
      <c r="Q49" s="32">
        <f t="shared" si="8"/>
        <v>64460.534842506495</v>
      </c>
    </row>
    <row r="50" spans="1:17" x14ac:dyDescent="0.3">
      <c r="A50" s="30">
        <f t="shared" si="1"/>
        <v>34</v>
      </c>
      <c r="B50" s="14"/>
      <c r="C50" s="14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</row>
    <row r="51" spans="1:17" x14ac:dyDescent="0.3">
      <c r="A51" s="30">
        <f t="shared" si="1"/>
        <v>35</v>
      </c>
      <c r="B51" s="14" t="s">
        <v>32</v>
      </c>
      <c r="C51" s="14" t="s">
        <v>274</v>
      </c>
      <c r="D51" s="18">
        <v>7091.2219412524682</v>
      </c>
      <c r="E51" s="18">
        <v>7106.8239607464848</v>
      </c>
      <c r="F51" s="18">
        <v>7122.4247151130421</v>
      </c>
      <c r="G51" s="18">
        <v>7138.0242043521584</v>
      </c>
      <c r="H51" s="18">
        <v>7153.6224284638156</v>
      </c>
      <c r="I51" s="18">
        <v>7169.2193874480226</v>
      </c>
      <c r="J51" s="18">
        <v>7184.8150813047805</v>
      </c>
      <c r="K51" s="18">
        <v>7199.4385100340869</v>
      </c>
      <c r="L51" s="18">
        <v>7214.5456736359447</v>
      </c>
      <c r="M51" s="18">
        <v>7230.104572110351</v>
      </c>
      <c r="N51" s="18">
        <v>7245.2752054573084</v>
      </c>
      <c r="O51" s="18">
        <v>7252.6125736768054</v>
      </c>
      <c r="P51" s="18">
        <v>7268.2006767688626</v>
      </c>
      <c r="Q51" s="18">
        <v>7182.7945331049332</v>
      </c>
    </row>
    <row r="52" spans="1:17" x14ac:dyDescent="0.3">
      <c r="A52" s="30">
        <f t="shared" si="1"/>
        <v>36</v>
      </c>
      <c r="B52" s="14" t="s">
        <v>33</v>
      </c>
      <c r="C52" s="14" t="s">
        <v>275</v>
      </c>
      <c r="D52" s="18">
        <v>11074.9957262841</v>
      </c>
      <c r="E52" s="18">
        <v>11013.513483706218</v>
      </c>
      <c r="F52" s="18">
        <v>10952.034621699535</v>
      </c>
      <c r="G52" s="18">
        <v>10890.559140264051</v>
      </c>
      <c r="H52" s="18">
        <v>10829.087039399768</v>
      </c>
      <c r="I52" s="18">
        <v>10767.618319106687</v>
      </c>
      <c r="J52" s="18">
        <v>10706.152979384804</v>
      </c>
      <c r="K52" s="18">
        <v>10643.398020234121</v>
      </c>
      <c r="L52" s="18">
        <v>10581.293441654638</v>
      </c>
      <c r="M52" s="18">
        <v>10519.794243646355</v>
      </c>
      <c r="N52" s="18">
        <v>10457.784426209273</v>
      </c>
      <c r="O52" s="18">
        <v>10385.35598934339</v>
      </c>
      <c r="P52" s="18">
        <v>10323.910933048708</v>
      </c>
      <c r="Q52" s="18">
        <v>10703.499874152434</v>
      </c>
    </row>
    <row r="53" spans="1:17" x14ac:dyDescent="0.3">
      <c r="A53" s="30">
        <f t="shared" si="1"/>
        <v>37</v>
      </c>
      <c r="B53" s="14" t="s">
        <v>34</v>
      </c>
      <c r="C53" s="14" t="s">
        <v>276</v>
      </c>
      <c r="D53" s="18">
        <v>26332.582334953309</v>
      </c>
      <c r="E53" s="18">
        <v>26936.118315717125</v>
      </c>
      <c r="F53" s="18">
        <v>27539.609970786441</v>
      </c>
      <c r="G53" s="18">
        <v>28143.057300161359</v>
      </c>
      <c r="H53" s="18">
        <v>28746.460303841879</v>
      </c>
      <c r="I53" s="18">
        <v>29349.818981827793</v>
      </c>
      <c r="J53" s="18">
        <v>29953.133334119408</v>
      </c>
      <c r="K53" s="18">
        <v>30546.795360716525</v>
      </c>
      <c r="L53" s="18">
        <v>31145.217061619245</v>
      </c>
      <c r="M53" s="18">
        <v>31748.06843682746</v>
      </c>
      <c r="N53" s="18">
        <v>32347.055486341178</v>
      </c>
      <c r="O53" s="18">
        <v>32868.534210160593</v>
      </c>
      <c r="P53" s="18">
        <v>33471.582608285411</v>
      </c>
      <c r="Q53" s="18">
        <v>29932.925669642904</v>
      </c>
    </row>
    <row r="54" spans="1:17" x14ac:dyDescent="0.3">
      <c r="A54" s="30">
        <f t="shared" si="1"/>
        <v>38</v>
      </c>
      <c r="B54" s="14" t="s">
        <v>35</v>
      </c>
      <c r="C54" s="14" t="s">
        <v>276</v>
      </c>
      <c r="D54" s="18">
        <v>-4219.3558560000001</v>
      </c>
      <c r="E54" s="18">
        <v>-4027.7846845149797</v>
      </c>
      <c r="F54" s="18">
        <v>-3836.2135130299703</v>
      </c>
      <c r="G54" s="18">
        <v>-3644.6423415449499</v>
      </c>
      <c r="H54" s="18">
        <v>-3453.07117005993</v>
      </c>
      <c r="I54" s="18">
        <v>-3261.49999857492</v>
      </c>
      <c r="J54" s="18">
        <v>-3069.9288270899001</v>
      </c>
      <c r="K54" s="18">
        <v>-2878.3576556048797</v>
      </c>
      <c r="L54" s="18">
        <v>-2686.7864841198698</v>
      </c>
      <c r="M54" s="18">
        <v>-2495.2153126348499</v>
      </c>
      <c r="N54" s="18">
        <v>-2303.6441411498299</v>
      </c>
      <c r="O54" s="18">
        <v>-2112.07296966482</v>
      </c>
      <c r="P54" s="18">
        <v>-1920.5017981797998</v>
      </c>
      <c r="Q54" s="18">
        <v>-3069.9288270899001</v>
      </c>
    </row>
    <row r="55" spans="1:17" x14ac:dyDescent="0.3">
      <c r="A55" s="30">
        <f t="shared" si="1"/>
        <v>39</v>
      </c>
      <c r="B55" s="14" t="s">
        <v>36</v>
      </c>
      <c r="C55" s="14" t="s">
        <v>277</v>
      </c>
      <c r="D55" s="18">
        <v>31403.879426920801</v>
      </c>
      <c r="E55" s="18">
        <v>31500.405837698323</v>
      </c>
      <c r="F55" s="18">
        <v>31596.931818990637</v>
      </c>
      <c r="G55" s="18">
        <v>31693.457370797849</v>
      </c>
      <c r="H55" s="18">
        <v>31789.982493119871</v>
      </c>
      <c r="I55" s="18">
        <v>31886.507185956787</v>
      </c>
      <c r="J55" s="18">
        <v>31983.031449308601</v>
      </c>
      <c r="K55" s="18">
        <v>32074.864283175219</v>
      </c>
      <c r="L55" s="18">
        <v>32169.041687556637</v>
      </c>
      <c r="M55" s="18">
        <v>32265.403662452951</v>
      </c>
      <c r="N55" s="18">
        <v>32359.90020786407</v>
      </c>
      <c r="O55" s="18">
        <v>32416.573323790086</v>
      </c>
      <c r="P55" s="18">
        <v>32513.095010230998</v>
      </c>
      <c r="Q55" s="18">
        <v>31973.313365989448</v>
      </c>
    </row>
    <row r="56" spans="1:17" x14ac:dyDescent="0.3">
      <c r="A56" s="30">
        <f t="shared" si="1"/>
        <v>40</v>
      </c>
      <c r="B56" s="14" t="s">
        <v>37</v>
      </c>
      <c r="C56" s="14" t="s">
        <v>278</v>
      </c>
      <c r="D56" s="18">
        <v>14857.166097961237</v>
      </c>
      <c r="E56" s="18">
        <v>14891.622743960184</v>
      </c>
      <c r="F56" s="18">
        <v>14926.077505338133</v>
      </c>
      <c r="G56" s="18">
        <v>14960.530382095179</v>
      </c>
      <c r="H56" s="18">
        <v>14994.981374231325</v>
      </c>
      <c r="I56" s="18">
        <v>15029.430481746571</v>
      </c>
      <c r="J56" s="18">
        <v>15063.87770464082</v>
      </c>
      <c r="K56" s="18">
        <v>15096.318042914165</v>
      </c>
      <c r="L56" s="18">
        <v>15129.758496566712</v>
      </c>
      <c r="M56" s="18">
        <v>15164.131065598258</v>
      </c>
      <c r="N56" s="18">
        <v>15197.704750008905</v>
      </c>
      <c r="O56" s="18">
        <v>15215.108549798653</v>
      </c>
      <c r="P56" s="18">
        <v>15249.544464967399</v>
      </c>
      <c r="Q56" s="18">
        <v>15059.71166614058</v>
      </c>
    </row>
    <row r="57" spans="1:17" x14ac:dyDescent="0.3">
      <c r="A57" s="30">
        <f t="shared" si="1"/>
        <v>41</v>
      </c>
      <c r="B57" s="14" t="s">
        <v>38</v>
      </c>
      <c r="C57" s="14" t="s">
        <v>279</v>
      </c>
      <c r="D57" s="18">
        <v>941.39079155611853</v>
      </c>
      <c r="E57" s="18">
        <v>947.40293087071404</v>
      </c>
      <c r="F57" s="18">
        <v>953.41293070118365</v>
      </c>
      <c r="G57" s="18">
        <v>959.42079104752509</v>
      </c>
      <c r="H57" s="18">
        <v>965.42651190974073</v>
      </c>
      <c r="I57" s="18">
        <v>971.4300932878283</v>
      </c>
      <c r="J57" s="18">
        <v>977.43153518178985</v>
      </c>
      <c r="K57" s="18">
        <v>983.22983759162344</v>
      </c>
      <c r="L57" s="18">
        <v>989.127000517331</v>
      </c>
      <c r="M57" s="18">
        <v>995.11502395891046</v>
      </c>
      <c r="N57" s="18">
        <v>1001.0209079163642</v>
      </c>
      <c r="O57" s="18">
        <v>1005.3056523896906</v>
      </c>
      <c r="P57" s="18">
        <v>1011.2942573788821</v>
      </c>
      <c r="Q57" s="18">
        <v>977.00063571597707</v>
      </c>
    </row>
    <row r="58" spans="1:17" x14ac:dyDescent="0.3">
      <c r="A58" s="30">
        <f t="shared" si="1"/>
        <v>42</v>
      </c>
      <c r="B58" s="14" t="s">
        <v>754</v>
      </c>
      <c r="C58" s="14"/>
      <c r="D58" s="32">
        <f>SUM(D51:D57)</f>
        <v>87481.880462928035</v>
      </c>
      <c r="E58" s="32">
        <f t="shared" ref="E58:O58" si="9">SUM(E51:E57)</f>
        <v>88368.102588184061</v>
      </c>
      <c r="F58" s="32">
        <f t="shared" si="9"/>
        <v>89254.278049599016</v>
      </c>
      <c r="G58" s="32">
        <f t="shared" si="9"/>
        <v>90140.406847173173</v>
      </c>
      <c r="H58" s="32">
        <f t="shared" si="9"/>
        <v>91026.488980906477</v>
      </c>
      <c r="I58" s="32">
        <f t="shared" si="9"/>
        <v>91912.524450798766</v>
      </c>
      <c r="J58" s="32">
        <f t="shared" si="9"/>
        <v>92798.513256850318</v>
      </c>
      <c r="K58" s="32">
        <f t="shared" si="9"/>
        <v>93665.686399060869</v>
      </c>
      <c r="L58" s="32">
        <f t="shared" si="9"/>
        <v>94542.19687743063</v>
      </c>
      <c r="M58" s="32">
        <f t="shared" si="9"/>
        <v>95427.401691959429</v>
      </c>
      <c r="N58" s="32">
        <f t="shared" si="9"/>
        <v>96305.096842647268</v>
      </c>
      <c r="O58" s="32">
        <f t="shared" si="9"/>
        <v>97031.417329494405</v>
      </c>
      <c r="P58" s="32">
        <f t="shared" ref="P58:Q58" si="10">SUM(P51:P57)</f>
        <v>97917.126152500452</v>
      </c>
      <c r="Q58" s="32">
        <f t="shared" si="10"/>
        <v>92759.316917656368</v>
      </c>
    </row>
    <row r="59" spans="1:17" x14ac:dyDescent="0.3">
      <c r="A59" s="30">
        <f t="shared" si="1"/>
        <v>43</v>
      </c>
      <c r="B59" s="14"/>
      <c r="C59" s="14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x14ac:dyDescent="0.3">
      <c r="A60" s="30">
        <f t="shared" si="1"/>
        <v>44</v>
      </c>
      <c r="B60" s="14" t="s">
        <v>39</v>
      </c>
      <c r="C60" s="14" t="s">
        <v>274</v>
      </c>
      <c r="D60" s="18">
        <v>7630.7735392812465</v>
      </c>
      <c r="E60" s="18">
        <v>7653.4977484630826</v>
      </c>
      <c r="F60" s="18">
        <v>7676.2187217233604</v>
      </c>
      <c r="G60" s="18">
        <v>7698.5264590620682</v>
      </c>
      <c r="H60" s="18">
        <v>7720.4619604792042</v>
      </c>
      <c r="I60" s="18">
        <v>7741.9432259747709</v>
      </c>
      <c r="J60" s="18">
        <v>7763.5992555487701</v>
      </c>
      <c r="K60" s="18">
        <v>7785.2520492011972</v>
      </c>
      <c r="L60" s="18">
        <v>7805.4656069320636</v>
      </c>
      <c r="M60" s="18">
        <v>7828.1639287413609</v>
      </c>
      <c r="N60" s="18">
        <v>7850.859014629079</v>
      </c>
      <c r="O60" s="18">
        <v>7872.5258645952354</v>
      </c>
      <c r="P60" s="18">
        <v>7895.214478639823</v>
      </c>
      <c r="Q60" s="18">
        <v>7763.2693733285596</v>
      </c>
    </row>
    <row r="61" spans="1:17" x14ac:dyDescent="0.3">
      <c r="A61" s="30">
        <f t="shared" si="1"/>
        <v>45</v>
      </c>
      <c r="B61" s="14" t="s">
        <v>40</v>
      </c>
      <c r="C61" s="14" t="s">
        <v>275</v>
      </c>
      <c r="D61" s="18">
        <v>4237.8841256655687</v>
      </c>
      <c r="E61" s="18">
        <v>4251.6334561489784</v>
      </c>
      <c r="F61" s="18">
        <v>4265.3807139236469</v>
      </c>
      <c r="G61" s="18">
        <v>4278.8968989895839</v>
      </c>
      <c r="H61" s="18">
        <v>4292.2050113467831</v>
      </c>
      <c r="I61" s="18">
        <v>4305.2600509952426</v>
      </c>
      <c r="J61" s="18">
        <v>4318.412017934972</v>
      </c>
      <c r="K61" s="18">
        <v>4331.5619121659511</v>
      </c>
      <c r="L61" s="18">
        <v>4343.9097336881996</v>
      </c>
      <c r="M61" s="18">
        <v>4357.6424825017084</v>
      </c>
      <c r="N61" s="18">
        <v>4371.3731586064878</v>
      </c>
      <c r="O61" s="18">
        <v>4384.5297620025158</v>
      </c>
      <c r="P61" s="18">
        <v>4398.2562926898154</v>
      </c>
      <c r="Q61" s="18">
        <v>4318.2265858968813</v>
      </c>
    </row>
    <row r="62" spans="1:17" x14ac:dyDescent="0.3">
      <c r="A62" s="30">
        <f t="shared" si="1"/>
        <v>46</v>
      </c>
      <c r="B62" s="14" t="s">
        <v>41</v>
      </c>
      <c r="C62" s="14" t="s">
        <v>276</v>
      </c>
      <c r="D62" s="18">
        <v>38010.555168144325</v>
      </c>
      <c r="E62" s="18">
        <v>38448.946670092548</v>
      </c>
      <c r="F62" s="18">
        <v>38887.069467707486</v>
      </c>
      <c r="G62" s="18">
        <v>39320.773560989102</v>
      </c>
      <c r="H62" s="18">
        <v>39750.473949937332</v>
      </c>
      <c r="I62" s="18">
        <v>40175.341634552249</v>
      </c>
      <c r="J62" s="18">
        <v>40601.743614833875</v>
      </c>
      <c r="K62" s="18">
        <v>41027.877890782111</v>
      </c>
      <c r="L62" s="18">
        <v>41439.219462397028</v>
      </c>
      <c r="M62" s="18">
        <v>41875.461329678663</v>
      </c>
      <c r="N62" s="18">
        <v>42311.43449262689</v>
      </c>
      <c r="O62" s="18">
        <v>42736.764951241807</v>
      </c>
      <c r="P62" s="18">
        <v>43172.200705523443</v>
      </c>
      <c r="Q62" s="18">
        <v>40596.758684500521</v>
      </c>
    </row>
    <row r="63" spans="1:17" x14ac:dyDescent="0.3">
      <c r="A63" s="30">
        <f t="shared" si="1"/>
        <v>47</v>
      </c>
      <c r="B63" s="14" t="s">
        <v>42</v>
      </c>
      <c r="C63" s="14" t="s">
        <v>276</v>
      </c>
      <c r="D63" s="18">
        <v>2122.0642849999999</v>
      </c>
      <c r="E63" s="18">
        <v>2718.2684644348328</v>
      </c>
      <c r="F63" s="18">
        <v>3314.4726438696657</v>
      </c>
      <c r="G63" s="18">
        <v>3910.6768233045004</v>
      </c>
      <c r="H63" s="18">
        <v>4506.8810027393329</v>
      </c>
      <c r="I63" s="18">
        <v>5103.0851821741653</v>
      </c>
      <c r="J63" s="18">
        <v>5699.2893616090005</v>
      </c>
      <c r="K63" s="18">
        <v>6295.4935410438302</v>
      </c>
      <c r="L63" s="18">
        <v>6891.6977204786599</v>
      </c>
      <c r="M63" s="18">
        <v>7487.9018999134996</v>
      </c>
      <c r="N63" s="18">
        <v>8084.1060793483293</v>
      </c>
      <c r="O63" s="18">
        <v>8680.31025878316</v>
      </c>
      <c r="P63" s="18">
        <v>9276.5144382180006</v>
      </c>
      <c r="Q63" s="18">
        <v>5699.2893616089987</v>
      </c>
    </row>
    <row r="64" spans="1:17" x14ac:dyDescent="0.3">
      <c r="A64" s="30">
        <f t="shared" si="1"/>
        <v>48</v>
      </c>
      <c r="B64" s="14" t="s">
        <v>43</v>
      </c>
      <c r="C64" s="14" t="s">
        <v>277</v>
      </c>
      <c r="D64" s="18">
        <v>17958.707703929344</v>
      </c>
      <c r="E64" s="18">
        <v>18072.487863096831</v>
      </c>
      <c r="F64" s="18">
        <v>18186.268022264321</v>
      </c>
      <c r="G64" s="18">
        <v>18298.658181431809</v>
      </c>
      <c r="H64" s="18">
        <v>18409.797340599296</v>
      </c>
      <c r="I64" s="18">
        <v>18519.408499766785</v>
      </c>
      <c r="J64" s="18">
        <v>18629.623658934273</v>
      </c>
      <c r="K64" s="18">
        <v>18739.838818101765</v>
      </c>
      <c r="L64" s="18">
        <v>18845.189977269249</v>
      </c>
      <c r="M64" s="18">
        <v>18958.970136436739</v>
      </c>
      <c r="N64" s="18">
        <v>19072.75029560423</v>
      </c>
      <c r="O64" s="18">
        <v>19183.056454771715</v>
      </c>
      <c r="P64" s="18">
        <v>19296.836613939202</v>
      </c>
      <c r="Q64" s="18">
        <v>18628.584120472733</v>
      </c>
    </row>
    <row r="65" spans="1:17" x14ac:dyDescent="0.3">
      <c r="A65" s="30">
        <f t="shared" si="1"/>
        <v>49</v>
      </c>
      <c r="B65" s="14" t="s">
        <v>44</v>
      </c>
      <c r="C65" s="14" t="s">
        <v>278</v>
      </c>
      <c r="D65" s="18">
        <v>12246.78050257502</v>
      </c>
      <c r="E65" s="18">
        <v>12304.738427701906</v>
      </c>
      <c r="F65" s="18">
        <v>12362.695850925196</v>
      </c>
      <c r="G65" s="18">
        <v>12419.864772244786</v>
      </c>
      <c r="H65" s="18">
        <v>12476.325191660871</v>
      </c>
      <c r="I65" s="18">
        <v>12531.918109173359</v>
      </c>
      <c r="J65" s="18">
        <v>12587.853524782246</v>
      </c>
      <c r="K65" s="18">
        <v>12643.788438487536</v>
      </c>
      <c r="L65" s="18">
        <v>12696.966850289224</v>
      </c>
      <c r="M65" s="18">
        <v>12754.920760187311</v>
      </c>
      <c r="N65" s="18">
        <v>12812.874168181799</v>
      </c>
      <c r="O65" s="18">
        <v>12868.858074272686</v>
      </c>
      <c r="P65" s="18">
        <v>12926.810478460075</v>
      </c>
      <c r="Q65" s="18">
        <v>12587.261165303233</v>
      </c>
    </row>
    <row r="66" spans="1:17" x14ac:dyDescent="0.3">
      <c r="A66" s="30">
        <f t="shared" si="1"/>
        <v>50</v>
      </c>
      <c r="B66" s="14" t="s">
        <v>45</v>
      </c>
      <c r="C66" s="14" t="s">
        <v>279</v>
      </c>
      <c r="D66" s="18">
        <v>2467.0928793407497</v>
      </c>
      <c r="E66" s="18">
        <v>2469.9699015953001</v>
      </c>
      <c r="F66" s="18">
        <v>2472.7860252784203</v>
      </c>
      <c r="G66" s="18">
        <v>2475.2792503901201</v>
      </c>
      <c r="H66" s="18">
        <v>2477.4765769303799</v>
      </c>
      <c r="I66" s="18">
        <v>2479.3250048992199</v>
      </c>
      <c r="J66" s="18">
        <v>2481.2265342966302</v>
      </c>
      <c r="K66" s="18">
        <v>2483.0671651226103</v>
      </c>
      <c r="L66" s="18">
        <v>2483.9318973771601</v>
      </c>
      <c r="M66" s="18">
        <v>2486.3217310602904</v>
      </c>
      <c r="N66" s="18">
        <v>2488.65066617198</v>
      </c>
      <c r="O66" s="18">
        <v>2490.2647027122503</v>
      </c>
      <c r="P66" s="18">
        <v>2492.4718406810898</v>
      </c>
      <c r="Q66" s="18">
        <v>2480.604936604323</v>
      </c>
    </row>
    <row r="67" spans="1:17" x14ac:dyDescent="0.3">
      <c r="A67" s="30">
        <f t="shared" si="1"/>
        <v>51</v>
      </c>
      <c r="B67" s="14" t="s">
        <v>755</v>
      </c>
      <c r="C67" s="14"/>
      <c r="D67" s="32">
        <f>SUM(D60:D66)</f>
        <v>84673.858203936252</v>
      </c>
      <c r="E67" s="32">
        <f t="shared" ref="E67:O67" si="11">SUM(E60:E66)</f>
        <v>85919.542531533472</v>
      </c>
      <c r="F67" s="32">
        <f t="shared" si="11"/>
        <v>87164.891445692105</v>
      </c>
      <c r="G67" s="32">
        <f t="shared" si="11"/>
        <v>88402.675946411953</v>
      </c>
      <c r="H67" s="32">
        <f t="shared" si="11"/>
        <v>89633.621033693198</v>
      </c>
      <c r="I67" s="32">
        <f t="shared" si="11"/>
        <v>90856.281707535789</v>
      </c>
      <c r="J67" s="32">
        <f t="shared" si="11"/>
        <v>92081.747967939766</v>
      </c>
      <c r="K67" s="32">
        <f t="shared" si="11"/>
        <v>93306.879814905013</v>
      </c>
      <c r="L67" s="32">
        <f t="shared" si="11"/>
        <v>94506.381248431571</v>
      </c>
      <c r="M67" s="32">
        <f t="shared" si="11"/>
        <v>95749.382268519563</v>
      </c>
      <c r="N67" s="32">
        <f t="shared" si="11"/>
        <v>96992.047875168792</v>
      </c>
      <c r="O67" s="32">
        <f t="shared" si="11"/>
        <v>98216.31006837936</v>
      </c>
      <c r="P67" s="32">
        <f t="shared" ref="P67:Q67" si="12">SUM(P60:P66)</f>
        <v>99458.304848151442</v>
      </c>
      <c r="Q67" s="32">
        <f t="shared" si="12"/>
        <v>92073.994227715259</v>
      </c>
    </row>
    <row r="68" spans="1:17" x14ac:dyDescent="0.3">
      <c r="A68" s="30">
        <f t="shared" si="1"/>
        <v>52</v>
      </c>
      <c r="B68" s="14"/>
      <c r="C68" s="14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</row>
    <row r="69" spans="1:17" x14ac:dyDescent="0.3">
      <c r="A69" s="30">
        <f t="shared" si="1"/>
        <v>53</v>
      </c>
      <c r="B69" s="14" t="s">
        <v>46</v>
      </c>
      <c r="C69" s="14" t="s">
        <v>275</v>
      </c>
      <c r="D69" s="18">
        <v>1030.3599999999999</v>
      </c>
      <c r="E69" s="18">
        <v>1030.0899999999999</v>
      </c>
      <c r="F69" s="18">
        <v>1029.82</v>
      </c>
      <c r="G69" s="18">
        <v>1029.55</v>
      </c>
      <c r="H69" s="18">
        <v>1029.28</v>
      </c>
      <c r="I69" s="18">
        <v>1029.01</v>
      </c>
      <c r="J69" s="18">
        <v>1028.7399999999998</v>
      </c>
      <c r="K69" s="18">
        <v>1028.4699999999998</v>
      </c>
      <c r="L69" s="18">
        <v>1028.1999999999998</v>
      </c>
      <c r="M69" s="18">
        <v>1027.9299999999998</v>
      </c>
      <c r="N69" s="18">
        <v>1027.6599999999999</v>
      </c>
      <c r="O69" s="18">
        <v>1027.3899999999999</v>
      </c>
      <c r="P69" s="18">
        <v>1027.1199999999999</v>
      </c>
      <c r="Q69" s="18">
        <v>1028.74</v>
      </c>
    </row>
    <row r="70" spans="1:17" x14ac:dyDescent="0.3">
      <c r="A70" s="30">
        <f t="shared" si="1"/>
        <v>54</v>
      </c>
      <c r="B70" s="14"/>
      <c r="C70" s="14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</row>
    <row r="71" spans="1:17" x14ac:dyDescent="0.3">
      <c r="A71" s="30">
        <f t="shared" si="1"/>
        <v>55</v>
      </c>
      <c r="B71" s="14" t="s">
        <v>47</v>
      </c>
      <c r="C71" s="14" t="s">
        <v>274</v>
      </c>
      <c r="D71" s="18">
        <v>100342.25504311088</v>
      </c>
      <c r="E71" s="18">
        <v>100619.53489051304</v>
      </c>
      <c r="F71" s="18">
        <v>100895.65806921429</v>
      </c>
      <c r="G71" s="18">
        <v>101171.61457921445</v>
      </c>
      <c r="H71" s="18">
        <v>101445.62142051381</v>
      </c>
      <c r="I71" s="18">
        <v>101718.96659311207</v>
      </c>
      <c r="J71" s="18">
        <v>101994.72109700931</v>
      </c>
      <c r="K71" s="18">
        <v>102270.65593220567</v>
      </c>
      <c r="L71" s="18">
        <v>102547.21002085456</v>
      </c>
      <c r="M71" s="18">
        <v>102824.28232889969</v>
      </c>
      <c r="N71" s="18">
        <v>103101.27696824382</v>
      </c>
      <c r="O71" s="18">
        <v>103377.95293888697</v>
      </c>
      <c r="P71" s="18">
        <v>103655.89492129056</v>
      </c>
      <c r="Q71" s="18">
        <v>101997.35729254379</v>
      </c>
    </row>
    <row r="72" spans="1:17" x14ac:dyDescent="0.3">
      <c r="A72" s="30">
        <f t="shared" si="1"/>
        <v>56</v>
      </c>
      <c r="B72" s="14" t="s">
        <v>48</v>
      </c>
      <c r="C72" s="14" t="s">
        <v>275</v>
      </c>
      <c r="D72" s="18">
        <v>6479.9868649044156</v>
      </c>
      <c r="E72" s="18">
        <v>7018.0760923492126</v>
      </c>
      <c r="F72" s="18">
        <v>7553.8536604881856</v>
      </c>
      <c r="G72" s="18">
        <v>8089.3205693213367</v>
      </c>
      <c r="H72" s="18">
        <v>8620.8758188486572</v>
      </c>
      <c r="I72" s="18">
        <v>9151.1194090701501</v>
      </c>
      <c r="J72" s="18">
        <v>9686.2543399858259</v>
      </c>
      <c r="K72" s="18">
        <v>10221.778611595673</v>
      </c>
      <c r="L72" s="18">
        <v>10758.605013378956</v>
      </c>
      <c r="M72" s="18">
        <v>11296.539810160368</v>
      </c>
      <c r="N72" s="18">
        <v>11834.342947635836</v>
      </c>
      <c r="O72" s="18">
        <v>12371.528425805565</v>
      </c>
      <c r="P72" s="18">
        <v>12918.446206742268</v>
      </c>
      <c r="Q72" s="18">
        <v>9692.3636746374177</v>
      </c>
    </row>
    <row r="73" spans="1:17" x14ac:dyDescent="0.3">
      <c r="A73" s="30">
        <f t="shared" si="1"/>
        <v>57</v>
      </c>
      <c r="B73" s="14" t="s">
        <v>49</v>
      </c>
      <c r="C73" s="14" t="s">
        <v>276</v>
      </c>
      <c r="D73" s="18">
        <v>16049.884508495166</v>
      </c>
      <c r="E73" s="18">
        <v>17989.340386492699</v>
      </c>
      <c r="F73" s="18">
        <v>19921.700418077471</v>
      </c>
      <c r="G73" s="18">
        <v>21853.048603249506</v>
      </c>
      <c r="H73" s="18">
        <v>23772.433942008756</v>
      </c>
      <c r="I73" s="18">
        <v>25687.765434355271</v>
      </c>
      <c r="J73" s="18">
        <v>27617.900080288982</v>
      </c>
      <c r="K73" s="18">
        <v>29549.151879809997</v>
      </c>
      <c r="L73" s="18">
        <v>31484.353431526575</v>
      </c>
      <c r="M73" s="18">
        <v>33422.939601371341</v>
      </c>
      <c r="N73" s="18">
        <v>35361.059924803405</v>
      </c>
      <c r="O73" s="18">
        <v>37297.233401822574</v>
      </c>
      <c r="P73" s="18">
        <v>39241.640260863882</v>
      </c>
      <c r="Q73" s="18">
        <v>27634.496297935817</v>
      </c>
    </row>
    <row r="74" spans="1:17" x14ac:dyDescent="0.3">
      <c r="A74" s="30">
        <f t="shared" si="1"/>
        <v>58</v>
      </c>
      <c r="B74" s="14" t="s">
        <v>50</v>
      </c>
      <c r="C74" s="14" t="s">
        <v>276</v>
      </c>
      <c r="D74" s="18">
        <v>24350.848784692997</v>
      </c>
      <c r="E74" s="18">
        <v>25752.556371437906</v>
      </c>
      <c r="F74" s="18">
        <v>27154.263958182692</v>
      </c>
      <c r="G74" s="18">
        <v>28555.971544927492</v>
      </c>
      <c r="H74" s="18">
        <v>29957.679131672299</v>
      </c>
      <c r="I74" s="18">
        <v>31359.386718417205</v>
      </c>
      <c r="J74" s="18">
        <v>32627.975910754511</v>
      </c>
      <c r="K74" s="18">
        <v>34029.796635402323</v>
      </c>
      <c r="L74" s="18">
        <v>35431.617360050164</v>
      </c>
      <c r="M74" s="18">
        <v>36833.4380846981</v>
      </c>
      <c r="N74" s="18">
        <v>38235.258809346036</v>
      </c>
      <c r="O74" s="18">
        <v>39637.07953399387</v>
      </c>
      <c r="P74" s="18">
        <v>40896.664614489593</v>
      </c>
      <c r="Q74" s="18">
        <v>32678.656727543472</v>
      </c>
    </row>
    <row r="75" spans="1:17" x14ac:dyDescent="0.3">
      <c r="A75" s="30">
        <f t="shared" si="1"/>
        <v>59</v>
      </c>
      <c r="B75" s="14" t="s">
        <v>51</v>
      </c>
      <c r="C75" s="14" t="s">
        <v>277</v>
      </c>
      <c r="D75" s="18">
        <v>15306.819692651356</v>
      </c>
      <c r="E75" s="18">
        <v>15319.200383255169</v>
      </c>
      <c r="F75" s="18">
        <v>15331.353126418382</v>
      </c>
      <c r="G75" s="18">
        <v>15343.423922141004</v>
      </c>
      <c r="H75" s="18">
        <v>15355.14877042304</v>
      </c>
      <c r="I75" s="18">
        <v>15366.718671264473</v>
      </c>
      <c r="J75" s="18">
        <v>15378.587624665304</v>
      </c>
      <c r="K75" s="18">
        <v>15390.425630625548</v>
      </c>
      <c r="L75" s="18">
        <v>15402.298302483257</v>
      </c>
      <c r="M75" s="18">
        <v>15414.191144916076</v>
      </c>
      <c r="N75" s="18">
        <v>15426.015039908309</v>
      </c>
      <c r="O75" s="18">
        <v>15437.734987459949</v>
      </c>
      <c r="P75" s="18">
        <v>15449.581770202236</v>
      </c>
      <c r="Q75" s="18">
        <v>15378.576851262625</v>
      </c>
    </row>
    <row r="76" spans="1:17" x14ac:dyDescent="0.3">
      <c r="A76" s="30">
        <f t="shared" si="1"/>
        <v>60</v>
      </c>
      <c r="B76" s="14" t="s">
        <v>52</v>
      </c>
      <c r="C76" s="14" t="s">
        <v>278</v>
      </c>
      <c r="D76" s="18">
        <v>26814.738004095245</v>
      </c>
      <c r="E76" s="18">
        <v>27100.784413808284</v>
      </c>
      <c r="F76" s="18">
        <v>27385.616089384072</v>
      </c>
      <c r="G76" s="18">
        <v>27670.286030822608</v>
      </c>
      <c r="H76" s="18">
        <v>27952.899238123886</v>
      </c>
      <c r="I76" s="18">
        <v>28234.824711287907</v>
      </c>
      <c r="J76" s="18">
        <v>28519.325450314678</v>
      </c>
      <c r="K76" s="18">
        <v>28804.033455204197</v>
      </c>
      <c r="L76" s="18">
        <v>29089.421109343351</v>
      </c>
      <c r="M76" s="18">
        <v>29375.384540307248</v>
      </c>
      <c r="N76" s="18">
        <v>29661.281237133793</v>
      </c>
      <c r="O76" s="18">
        <v>29946.85419982317</v>
      </c>
      <c r="P76" s="18">
        <v>30233.779295965767</v>
      </c>
      <c r="Q76" s="18">
        <v>28522.248290431857</v>
      </c>
    </row>
    <row r="77" spans="1:17" x14ac:dyDescent="0.3">
      <c r="A77" s="30">
        <f t="shared" si="1"/>
        <v>61</v>
      </c>
      <c r="B77" s="14" t="s">
        <v>53</v>
      </c>
      <c r="C77" s="14" t="s">
        <v>279</v>
      </c>
      <c r="D77" s="18">
        <v>6124.6749135531472</v>
      </c>
      <c r="E77" s="18">
        <v>6139.1597456431682</v>
      </c>
      <c r="F77" s="18">
        <v>6153.5773737331865</v>
      </c>
      <c r="G77" s="18">
        <v>6167.9787978232052</v>
      </c>
      <c r="H77" s="18">
        <v>6182.2720179132239</v>
      </c>
      <c r="I77" s="18">
        <v>6196.5240340032433</v>
      </c>
      <c r="J77" s="18">
        <v>6210.8938460932613</v>
      </c>
      <c r="K77" s="18">
        <v>6225.2654541832817</v>
      </c>
      <c r="L77" s="18">
        <v>6239.6632928612316</v>
      </c>
      <c r="M77" s="18">
        <v>6254.0825298506861</v>
      </c>
      <c r="N77" s="18">
        <v>6268.4905628401402</v>
      </c>
      <c r="O77" s="18">
        <v>6282.874391829595</v>
      </c>
      <c r="P77" s="18">
        <v>6297.3223361570963</v>
      </c>
      <c r="Q77" s="18">
        <v>6210.9830228064984</v>
      </c>
    </row>
    <row r="78" spans="1:17" x14ac:dyDescent="0.3">
      <c r="A78" s="30">
        <f t="shared" si="1"/>
        <v>62</v>
      </c>
      <c r="B78" s="14" t="s">
        <v>756</v>
      </c>
      <c r="C78" s="14"/>
      <c r="D78" s="32">
        <f>SUM(D71:D77)</f>
        <v>195469.20781150321</v>
      </c>
      <c r="E78" s="32">
        <f t="shared" ref="E78:O78" si="13">SUM(E71:E77)</f>
        <v>199938.65228349948</v>
      </c>
      <c r="F78" s="32">
        <f t="shared" si="13"/>
        <v>204396.02269549825</v>
      </c>
      <c r="G78" s="32">
        <f t="shared" si="13"/>
        <v>208851.64404749958</v>
      </c>
      <c r="H78" s="32">
        <f t="shared" si="13"/>
        <v>213286.93033950368</v>
      </c>
      <c r="I78" s="32">
        <f t="shared" si="13"/>
        <v>217715.30557151031</v>
      </c>
      <c r="J78" s="32">
        <f t="shared" si="13"/>
        <v>222035.65834911185</v>
      </c>
      <c r="K78" s="32">
        <f t="shared" si="13"/>
        <v>226491.10759902664</v>
      </c>
      <c r="L78" s="32">
        <f t="shared" si="13"/>
        <v>230953.16853049811</v>
      </c>
      <c r="M78" s="32">
        <f t="shared" si="13"/>
        <v>235420.85804020351</v>
      </c>
      <c r="N78" s="32">
        <f t="shared" si="13"/>
        <v>239887.72548991133</v>
      </c>
      <c r="O78" s="32">
        <f t="shared" si="13"/>
        <v>244351.2578796217</v>
      </c>
      <c r="P78" s="32">
        <f t="shared" ref="P78:Q78" si="14">SUM(P71:P77)</f>
        <v>248693.32940571138</v>
      </c>
      <c r="Q78" s="32">
        <f t="shared" si="14"/>
        <v>222114.68215716147</v>
      </c>
    </row>
    <row r="79" spans="1:17" x14ac:dyDescent="0.3">
      <c r="A79" s="30">
        <f t="shared" si="1"/>
        <v>63</v>
      </c>
      <c r="B79" s="14"/>
      <c r="C79" s="14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</row>
    <row r="80" spans="1:17" x14ac:dyDescent="0.3">
      <c r="A80" s="30">
        <f t="shared" si="1"/>
        <v>64</v>
      </c>
      <c r="B80" s="14" t="s">
        <v>54</v>
      </c>
      <c r="C80" s="14" t="s">
        <v>274</v>
      </c>
      <c r="D80" s="18">
        <v>8173.1390398124558</v>
      </c>
      <c r="E80" s="18">
        <v>8172.2178534127406</v>
      </c>
      <c r="F80" s="18">
        <v>8203.1478519948651</v>
      </c>
      <c r="G80" s="18">
        <v>8226.7710355588479</v>
      </c>
      <c r="H80" s="18">
        <v>8244.2564041046735</v>
      </c>
      <c r="I80" s="18">
        <v>8276.8798460167145</v>
      </c>
      <c r="J80" s="18">
        <v>8310.7734729106178</v>
      </c>
      <c r="K80" s="18">
        <v>8344.9098412137828</v>
      </c>
      <c r="L80" s="18">
        <v>8377.4563944987895</v>
      </c>
      <c r="M80" s="18">
        <v>8410.3601327656452</v>
      </c>
      <c r="N80" s="18">
        <v>8446.422271231826</v>
      </c>
      <c r="O80" s="18">
        <v>8484.5803121362023</v>
      </c>
      <c r="P80" s="18">
        <v>8525.9381601037931</v>
      </c>
      <c r="Q80" s="18">
        <v>8322.8348165969965</v>
      </c>
    </row>
    <row r="81" spans="1:17" x14ac:dyDescent="0.3">
      <c r="A81" s="30">
        <f t="shared" si="1"/>
        <v>65</v>
      </c>
      <c r="B81" s="14" t="s">
        <v>55</v>
      </c>
      <c r="C81" s="14" t="s">
        <v>275</v>
      </c>
      <c r="D81" s="18">
        <v>4515.2547823880086</v>
      </c>
      <c r="E81" s="18">
        <v>4539.9722969492814</v>
      </c>
      <c r="F81" s="18">
        <v>4586.8273050628331</v>
      </c>
      <c r="G81" s="18">
        <v>4628.5618067286759</v>
      </c>
      <c r="H81" s="18">
        <v>4665.9878019468088</v>
      </c>
      <c r="I81" s="18">
        <v>4713.949625240878</v>
      </c>
      <c r="J81" s="18">
        <v>4762.7609420872377</v>
      </c>
      <c r="K81" s="18">
        <v>4811.5797899673635</v>
      </c>
      <c r="L81" s="18">
        <v>4859.2571313997787</v>
      </c>
      <c r="M81" s="18">
        <v>4907.1479663844848</v>
      </c>
      <c r="N81" s="18">
        <v>4953.7721114108908</v>
      </c>
      <c r="O81" s="18">
        <v>5001.8671943785057</v>
      </c>
      <c r="P81" s="18">
        <v>5052.0111173307814</v>
      </c>
      <c r="Q81" s="18">
        <v>4769.149990098118</v>
      </c>
    </row>
    <row r="82" spans="1:17" x14ac:dyDescent="0.3">
      <c r="A82" s="30">
        <f t="shared" si="1"/>
        <v>66</v>
      </c>
      <c r="B82" s="14" t="s">
        <v>56</v>
      </c>
      <c r="C82" s="14" t="s">
        <v>276</v>
      </c>
      <c r="D82" s="18">
        <v>10956.186235365758</v>
      </c>
      <c r="E82" s="18">
        <v>11433.455122879688</v>
      </c>
      <c r="F82" s="18">
        <v>12016.793632208517</v>
      </c>
      <c r="G82" s="18">
        <v>12575.715763352046</v>
      </c>
      <c r="H82" s="18">
        <v>13114.115516310478</v>
      </c>
      <c r="I82" s="18">
        <v>13703.544552426616</v>
      </c>
      <c r="J82" s="18">
        <v>14297.138210357551</v>
      </c>
      <c r="K82" s="18">
        <v>14891.140485156629</v>
      </c>
      <c r="L82" s="18">
        <v>15479.776381770605</v>
      </c>
      <c r="M82" s="18">
        <v>16069.533900199282</v>
      </c>
      <c r="N82" s="18">
        <v>16660.972691572264</v>
      </c>
      <c r="O82" s="18">
        <v>17260.744663416648</v>
      </c>
      <c r="P82" s="18">
        <v>17871.148557581895</v>
      </c>
      <c r="Q82" s="18">
        <v>14333.097362507538</v>
      </c>
    </row>
    <row r="83" spans="1:17" x14ac:dyDescent="0.3">
      <c r="A83" s="30">
        <f t="shared" ref="A83:A147" si="15">+A82+1</f>
        <v>67</v>
      </c>
      <c r="B83" s="14" t="s">
        <v>57</v>
      </c>
      <c r="C83" s="14" t="s">
        <v>277</v>
      </c>
      <c r="D83" s="18">
        <v>1608.9642428762418</v>
      </c>
      <c r="E83" s="18">
        <v>1599.0849724680888</v>
      </c>
      <c r="F83" s="18">
        <v>1609.527955380076</v>
      </c>
      <c r="G83" s="18">
        <v>1615.2241916121934</v>
      </c>
      <c r="H83" s="18">
        <v>1616.9216811644405</v>
      </c>
      <c r="I83" s="18">
        <v>1628.2397253073914</v>
      </c>
      <c r="J83" s="18">
        <v>1640.3020227704626</v>
      </c>
      <c r="K83" s="18">
        <v>1652.3172647322729</v>
      </c>
      <c r="L83" s="18">
        <v>1663.2457600142131</v>
      </c>
      <c r="M83" s="18">
        <v>1674.3335086162833</v>
      </c>
      <c r="N83" s="18">
        <v>1683.7486317271018</v>
      </c>
      <c r="O83" s="18">
        <v>1694.4058367595424</v>
      </c>
      <c r="P83" s="18">
        <v>1706.8645833824901</v>
      </c>
      <c r="Q83" s="18">
        <v>1645.6292597546769</v>
      </c>
    </row>
    <row r="84" spans="1:17" x14ac:dyDescent="0.3">
      <c r="A84" s="30">
        <f t="shared" si="15"/>
        <v>68</v>
      </c>
      <c r="B84" s="14" t="s">
        <v>58</v>
      </c>
      <c r="C84" s="14" t="s">
        <v>278</v>
      </c>
      <c r="D84" s="18">
        <v>3281.4361868770907</v>
      </c>
      <c r="E84" s="18">
        <v>3291.1790554876625</v>
      </c>
      <c r="F84" s="18">
        <v>3322.0730738540046</v>
      </c>
      <c r="G84" s="18">
        <v>3348.1142419761368</v>
      </c>
      <c r="H84" s="18">
        <v>3370.0795598540285</v>
      </c>
      <c r="I84" s="18">
        <v>3402.1015741852866</v>
      </c>
      <c r="J84" s="18">
        <v>3434.9667382723042</v>
      </c>
      <c r="K84" s="18">
        <v>3467.8577239770202</v>
      </c>
      <c r="L84" s="18">
        <v>3499.6928594375054</v>
      </c>
      <c r="M84" s="18">
        <v>3531.7651446537611</v>
      </c>
      <c r="N84" s="18">
        <v>3562.2607684232016</v>
      </c>
      <c r="O84" s="18">
        <v>3594.1297079201577</v>
      </c>
      <c r="P84" s="18">
        <v>3627.947661734408</v>
      </c>
      <c r="Q84" s="18">
        <v>3441.0464843578889</v>
      </c>
    </row>
    <row r="85" spans="1:17" x14ac:dyDescent="0.3">
      <c r="A85" s="30">
        <f t="shared" si="15"/>
        <v>69</v>
      </c>
      <c r="B85" s="14" t="s">
        <v>59</v>
      </c>
      <c r="C85" s="14" t="s">
        <v>279</v>
      </c>
      <c r="D85" s="18">
        <v>939.6562586808883</v>
      </c>
      <c r="E85" s="18">
        <v>943.80107145856675</v>
      </c>
      <c r="F85" s="18">
        <v>953.21380916108205</v>
      </c>
      <c r="G85" s="18">
        <v>961.41547178843336</v>
      </c>
      <c r="H85" s="18">
        <v>968.60005934062156</v>
      </c>
      <c r="I85" s="18">
        <v>978.29179496877191</v>
      </c>
      <c r="J85" s="18">
        <v>988.19145552175792</v>
      </c>
      <c r="K85" s="18">
        <v>998.09740469484541</v>
      </c>
      <c r="L85" s="18">
        <v>1007.7382787927689</v>
      </c>
      <c r="M85" s="18">
        <v>1017.4360778155283</v>
      </c>
      <c r="N85" s="18">
        <v>1026.7871626114149</v>
      </c>
      <c r="O85" s="18">
        <v>1036.4865993649182</v>
      </c>
      <c r="P85" s="18">
        <v>1046.6741825739293</v>
      </c>
      <c r="Q85" s="18">
        <v>989.72227898257904</v>
      </c>
    </row>
    <row r="86" spans="1:17" x14ac:dyDescent="0.3">
      <c r="A86" s="30">
        <f t="shared" si="15"/>
        <v>70</v>
      </c>
      <c r="B86" s="14" t="s">
        <v>757</v>
      </c>
      <c r="C86" s="14"/>
      <c r="D86" s="32">
        <f>SUM(D80:D85)</f>
        <v>29474.63674600044</v>
      </c>
      <c r="E86" s="32">
        <f t="shared" ref="E86:O86" si="16">SUM(E80:E85)</f>
        <v>29979.710372656027</v>
      </c>
      <c r="F86" s="32">
        <f t="shared" si="16"/>
        <v>30691.583627661377</v>
      </c>
      <c r="G86" s="32">
        <f t="shared" si="16"/>
        <v>31355.802511016333</v>
      </c>
      <c r="H86" s="32">
        <f t="shared" si="16"/>
        <v>31979.961022721047</v>
      </c>
      <c r="I86" s="32">
        <f t="shared" si="16"/>
        <v>32703.007118145655</v>
      </c>
      <c r="J86" s="32">
        <f t="shared" si="16"/>
        <v>33434.132841919934</v>
      </c>
      <c r="K86" s="32">
        <f t="shared" si="16"/>
        <v>34165.902509741914</v>
      </c>
      <c r="L86" s="32">
        <f t="shared" si="16"/>
        <v>34887.166805913657</v>
      </c>
      <c r="M86" s="32">
        <f t="shared" si="16"/>
        <v>35610.576730434994</v>
      </c>
      <c r="N86" s="32">
        <f t="shared" si="16"/>
        <v>36333.963636976696</v>
      </c>
      <c r="O86" s="32">
        <f t="shared" si="16"/>
        <v>37072.214313975972</v>
      </c>
      <c r="P86" s="32">
        <f t="shared" ref="P86:Q86" si="17">SUM(P80:P85)</f>
        <v>37830.5842627073</v>
      </c>
      <c r="Q86" s="32">
        <f t="shared" si="17"/>
        <v>33501.480192297793</v>
      </c>
    </row>
    <row r="87" spans="1:17" x14ac:dyDescent="0.3">
      <c r="A87" s="30">
        <f t="shared" si="15"/>
        <v>71</v>
      </c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</row>
    <row r="88" spans="1:17" x14ac:dyDescent="0.3">
      <c r="A88" s="30">
        <f t="shared" si="15"/>
        <v>72</v>
      </c>
      <c r="B88" s="15" t="s">
        <v>60</v>
      </c>
      <c r="C88" s="15" t="s">
        <v>274</v>
      </c>
      <c r="D88" s="18">
        <v>40975.850348170687</v>
      </c>
      <c r="E88" s="18">
        <v>41120.316772550672</v>
      </c>
      <c r="F88" s="18">
        <v>41257.986196930775</v>
      </c>
      <c r="G88" s="18">
        <v>41363.899621310862</v>
      </c>
      <c r="H88" s="18">
        <v>41461.373045690852</v>
      </c>
      <c r="I88" s="18">
        <v>41602.655367172221</v>
      </c>
      <c r="J88" s="18">
        <v>41749.691633536611</v>
      </c>
      <c r="K88" s="18">
        <v>41898.782283011904</v>
      </c>
      <c r="L88" s="18">
        <v>42044.157932487302</v>
      </c>
      <c r="M88" s="18">
        <v>42193.248581962594</v>
      </c>
      <c r="N88" s="18">
        <v>42342.339231437989</v>
      </c>
      <c r="O88" s="18">
        <v>42488.775880913381</v>
      </c>
      <c r="P88" s="18">
        <v>42638.539576836331</v>
      </c>
      <c r="Q88" s="18">
        <v>41779.81665169324</v>
      </c>
    </row>
    <row r="89" spans="1:17" x14ac:dyDescent="0.3">
      <c r="A89" s="30">
        <f t="shared" si="15"/>
        <v>73</v>
      </c>
      <c r="B89" s="15" t="s">
        <v>61</v>
      </c>
      <c r="C89" s="15" t="s">
        <v>275</v>
      </c>
      <c r="D89" s="18">
        <v>7934.6583511411191</v>
      </c>
      <c r="E89" s="18">
        <v>7961.4278639487584</v>
      </c>
      <c r="F89" s="18">
        <v>7986.8783767563982</v>
      </c>
      <c r="G89" s="18">
        <v>8006.1698895640375</v>
      </c>
      <c r="H89" s="18">
        <v>8023.8244023716761</v>
      </c>
      <c r="I89" s="18">
        <v>8049.9775418518966</v>
      </c>
      <c r="J89" s="18">
        <v>8077.1092984218139</v>
      </c>
      <c r="K89" s="18">
        <v>8104.3941715990932</v>
      </c>
      <c r="L89" s="18">
        <v>8130.9580447763819</v>
      </c>
      <c r="M89" s="18">
        <v>8158.2429179536712</v>
      </c>
      <c r="N89" s="18">
        <v>8185.5277911309613</v>
      </c>
      <c r="O89" s="18">
        <v>8212.2976643082493</v>
      </c>
      <c r="P89" s="18">
        <v>8239.6121505302963</v>
      </c>
      <c r="Q89" s="18">
        <v>8082.3906511041823</v>
      </c>
    </row>
    <row r="90" spans="1:17" x14ac:dyDescent="0.3">
      <c r="A90" s="30">
        <f t="shared" si="15"/>
        <v>74</v>
      </c>
      <c r="B90" s="15" t="s">
        <v>62</v>
      </c>
      <c r="C90" s="15" t="s">
        <v>276</v>
      </c>
      <c r="D90" s="18">
        <v>84825.654623353286</v>
      </c>
      <c r="E90" s="18">
        <v>85262.319951533354</v>
      </c>
      <c r="F90" s="18">
        <v>85681.773279713481</v>
      </c>
      <c r="G90" s="18">
        <v>86020.807607893526</v>
      </c>
      <c r="H90" s="18">
        <v>86338.466936073572</v>
      </c>
      <c r="I90" s="18">
        <v>86767.120147291411</v>
      </c>
      <c r="J90" s="18">
        <v>87208.701872328573</v>
      </c>
      <c r="K90" s="18">
        <v>87652.474869182581</v>
      </c>
      <c r="L90" s="18">
        <v>88086.839866036578</v>
      </c>
      <c r="M90" s="18">
        <v>88530.612862890572</v>
      </c>
      <c r="N90" s="18">
        <v>88974.38585974458</v>
      </c>
      <c r="O90" s="18">
        <v>89411.438856598572</v>
      </c>
      <c r="P90" s="18">
        <v>89855.706753072227</v>
      </c>
      <c r="Q90" s="18">
        <v>87278.177191208641</v>
      </c>
    </row>
    <row r="91" spans="1:17" x14ac:dyDescent="0.3">
      <c r="A91" s="30">
        <f t="shared" si="15"/>
        <v>75</v>
      </c>
      <c r="B91" s="15" t="s">
        <v>63</v>
      </c>
      <c r="C91" s="15" t="s">
        <v>276</v>
      </c>
      <c r="D91" s="18">
        <v>14309.505960999901</v>
      </c>
      <c r="E91" s="18">
        <v>14656.197703592899</v>
      </c>
      <c r="F91" s="18">
        <v>15002.8894461858</v>
      </c>
      <c r="G91" s="18">
        <v>15349.5811887787</v>
      </c>
      <c r="H91" s="18">
        <v>15696.272931371599</v>
      </c>
      <c r="I91" s="18">
        <v>16042.9646739645</v>
      </c>
      <c r="J91" s="18">
        <v>16389.656416557398</v>
      </c>
      <c r="K91" s="18">
        <v>16736.3481591503</v>
      </c>
      <c r="L91" s="18">
        <v>17083.039901743199</v>
      </c>
      <c r="M91" s="18">
        <v>17429.731644336101</v>
      </c>
      <c r="N91" s="18">
        <v>17776.423386929</v>
      </c>
      <c r="O91" s="18">
        <v>18123.115129521899</v>
      </c>
      <c r="P91" s="18">
        <v>18469.806872114899</v>
      </c>
      <c r="Q91" s="18">
        <v>16389.656416557402</v>
      </c>
    </row>
    <row r="92" spans="1:17" x14ac:dyDescent="0.3">
      <c r="A92" s="30">
        <f t="shared" si="15"/>
        <v>76</v>
      </c>
      <c r="B92" s="15" t="s">
        <v>64</v>
      </c>
      <c r="C92" s="15" t="s">
        <v>277</v>
      </c>
      <c r="D92" s="18">
        <v>15906.353014762091</v>
      </c>
      <c r="E92" s="18">
        <v>15972.029383435312</v>
      </c>
      <c r="F92" s="18">
        <v>16034.708752108532</v>
      </c>
      <c r="G92" s="18">
        <v>16083.384120781655</v>
      </c>
      <c r="H92" s="18">
        <v>16128.337489454872</v>
      </c>
      <c r="I92" s="18">
        <v>16192.614398727394</v>
      </c>
      <c r="J92" s="18">
        <v>16259.133780323889</v>
      </c>
      <c r="K92" s="18">
        <v>16326.030041348286</v>
      </c>
      <c r="L92" s="18">
        <v>16391.288302372584</v>
      </c>
      <c r="M92" s="18">
        <v>16458.184563396986</v>
      </c>
      <c r="N92" s="18">
        <v>16525.080824421388</v>
      </c>
      <c r="O92" s="18">
        <v>16590.807085445784</v>
      </c>
      <c r="P92" s="18">
        <v>16657.78361545056</v>
      </c>
      <c r="Q92" s="18">
        <v>16271.210413233028</v>
      </c>
    </row>
    <row r="93" spans="1:17" x14ac:dyDescent="0.3">
      <c r="A93" s="30">
        <f t="shared" si="15"/>
        <v>77</v>
      </c>
      <c r="B93" s="15" t="s">
        <v>65</v>
      </c>
      <c r="C93" s="15" t="s">
        <v>278</v>
      </c>
      <c r="D93" s="18">
        <v>23747.881020862522</v>
      </c>
      <c r="E93" s="18">
        <v>23818.695763363121</v>
      </c>
      <c r="F93" s="18">
        <v>23885.613505863719</v>
      </c>
      <c r="G93" s="18">
        <v>23934.321248364322</v>
      </c>
      <c r="H93" s="18">
        <v>23978.188990864921</v>
      </c>
      <c r="I93" s="18">
        <v>24047.178284118763</v>
      </c>
      <c r="J93" s="18">
        <v>24119.048035890919</v>
      </c>
      <c r="K93" s="18">
        <v>24191.356459444847</v>
      </c>
      <c r="L93" s="18">
        <v>24261.534882998771</v>
      </c>
      <c r="M93" s="18">
        <v>24333.843306552702</v>
      </c>
      <c r="N93" s="18">
        <v>24406.151730106631</v>
      </c>
      <c r="O93" s="18">
        <v>24476.938153660554</v>
      </c>
      <c r="P93" s="18">
        <v>24549.325175047023</v>
      </c>
      <c r="Q93" s="18">
        <v>24134.621273626064</v>
      </c>
    </row>
    <row r="94" spans="1:17" x14ac:dyDescent="0.3">
      <c r="A94" s="30">
        <f t="shared" si="15"/>
        <v>78</v>
      </c>
      <c r="B94" s="15" t="s">
        <v>66</v>
      </c>
      <c r="C94" s="15" t="s">
        <v>279</v>
      </c>
      <c r="D94" s="18">
        <v>4419.2713974052613</v>
      </c>
      <c r="E94" s="18">
        <v>4442.2713586775672</v>
      </c>
      <c r="F94" s="18">
        <v>4464.4373199498832</v>
      </c>
      <c r="G94" s="18">
        <v>4482.7032812221878</v>
      </c>
      <c r="H94" s="18">
        <v>4499.932242494504</v>
      </c>
      <c r="I94" s="18">
        <v>4522.5439513446599</v>
      </c>
      <c r="J94" s="18">
        <v>4545.85594695491</v>
      </c>
      <c r="K94" s="18">
        <v>4569.4042502097118</v>
      </c>
      <c r="L94" s="18">
        <v>4592.4965534645244</v>
      </c>
      <c r="M94" s="18">
        <v>4616.0448567193271</v>
      </c>
      <c r="N94" s="18">
        <v>4639.5931599741389</v>
      </c>
      <c r="O94" s="18">
        <v>4662.8154632289406</v>
      </c>
      <c r="P94" s="18">
        <v>4686.44174961519</v>
      </c>
      <c r="Q94" s="18">
        <v>4549.5239639431393</v>
      </c>
    </row>
    <row r="95" spans="1:17" x14ac:dyDescent="0.3">
      <c r="A95" s="30">
        <f t="shared" si="15"/>
        <v>79</v>
      </c>
      <c r="B95" s="14" t="s">
        <v>758</v>
      </c>
      <c r="C95" s="14"/>
      <c r="D95" s="32">
        <f>SUM(D88:D94)</f>
        <v>192119.17471669486</v>
      </c>
      <c r="E95" s="32">
        <f t="shared" ref="E95:O95" si="18">SUM(E88:E94)</f>
        <v>193233.25879710168</v>
      </c>
      <c r="F95" s="32">
        <f t="shared" si="18"/>
        <v>194314.2868775086</v>
      </c>
      <c r="G95" s="32">
        <f t="shared" si="18"/>
        <v>195240.86695791531</v>
      </c>
      <c r="H95" s="32">
        <f t="shared" si="18"/>
        <v>196126.39603832201</v>
      </c>
      <c r="I95" s="32">
        <f t="shared" si="18"/>
        <v>197225.05436447085</v>
      </c>
      <c r="J95" s="32">
        <f t="shared" si="18"/>
        <v>198349.19698401415</v>
      </c>
      <c r="K95" s="32">
        <f t="shared" si="18"/>
        <v>199478.79023394673</v>
      </c>
      <c r="L95" s="32">
        <f t="shared" si="18"/>
        <v>200590.31548387936</v>
      </c>
      <c r="M95" s="32">
        <f t="shared" si="18"/>
        <v>201719.90873381196</v>
      </c>
      <c r="N95" s="32">
        <f t="shared" si="18"/>
        <v>202849.5019837447</v>
      </c>
      <c r="O95" s="32">
        <f t="shared" si="18"/>
        <v>203966.18823367741</v>
      </c>
      <c r="P95" s="32">
        <f t="shared" ref="P95:Q95" si="19">SUM(P88:P94)</f>
        <v>205097.21589266649</v>
      </c>
      <c r="Q95" s="32">
        <f t="shared" si="19"/>
        <v>198485.39656136572</v>
      </c>
    </row>
    <row r="96" spans="1:17" x14ac:dyDescent="0.3">
      <c r="A96" s="30">
        <f t="shared" si="15"/>
        <v>80</v>
      </c>
      <c r="B96" s="14"/>
      <c r="C96" s="14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</row>
    <row r="97" spans="1:17" x14ac:dyDescent="0.3">
      <c r="A97" s="30">
        <f t="shared" si="15"/>
        <v>81</v>
      </c>
      <c r="B97" s="15" t="s">
        <v>342</v>
      </c>
      <c r="C97" s="15" t="s">
        <v>274</v>
      </c>
      <c r="D97" s="18">
        <v>3867.84</v>
      </c>
      <c r="E97" s="18">
        <v>3867.84</v>
      </c>
      <c r="F97" s="18">
        <v>3867.84</v>
      </c>
      <c r="G97" s="18">
        <v>3867.84</v>
      </c>
      <c r="H97" s="18">
        <v>3867.84</v>
      </c>
      <c r="I97" s="18">
        <v>3867.84</v>
      </c>
      <c r="J97" s="18">
        <v>3867.84</v>
      </c>
      <c r="K97" s="18">
        <v>3867.84</v>
      </c>
      <c r="L97" s="18">
        <v>3867.84</v>
      </c>
      <c r="M97" s="18">
        <v>3867.84</v>
      </c>
      <c r="N97" s="18">
        <v>3867.84</v>
      </c>
      <c r="O97" s="18">
        <v>3867.84</v>
      </c>
      <c r="P97" s="18">
        <v>3867.84</v>
      </c>
      <c r="Q97" s="18">
        <v>3867.8399999999988</v>
      </c>
    </row>
    <row r="98" spans="1:17" x14ac:dyDescent="0.3">
      <c r="A98" s="30">
        <f t="shared" si="15"/>
        <v>82</v>
      </c>
      <c r="B98" s="15" t="s">
        <v>343</v>
      </c>
      <c r="C98" s="15" t="s">
        <v>280</v>
      </c>
      <c r="D98" s="18">
        <v>-1752.0186410000001</v>
      </c>
      <c r="E98" s="18">
        <v>-1748.12352775</v>
      </c>
      <c r="F98" s="18">
        <v>-1744.2284144999999</v>
      </c>
      <c r="G98" s="18">
        <v>-1740.33330125</v>
      </c>
      <c r="H98" s="18">
        <v>-1736.4381880000001</v>
      </c>
      <c r="I98" s="18">
        <v>-1732.54307475</v>
      </c>
      <c r="J98" s="18">
        <v>-1728.6479615000001</v>
      </c>
      <c r="K98" s="18">
        <v>-1724.7528482499999</v>
      </c>
      <c r="L98" s="18">
        <v>-1720.857735</v>
      </c>
      <c r="M98" s="18">
        <v>-1716.9626217499999</v>
      </c>
      <c r="N98" s="18">
        <v>-1713.0675085</v>
      </c>
      <c r="O98" s="18">
        <v>-1709.1723952500001</v>
      </c>
      <c r="P98" s="18">
        <v>-1705.2772819999998</v>
      </c>
      <c r="Q98" s="18">
        <v>-1728.6479614999998</v>
      </c>
    </row>
    <row r="99" spans="1:17" x14ac:dyDescent="0.3">
      <c r="A99" s="30">
        <f t="shared" si="15"/>
        <v>83</v>
      </c>
      <c r="B99" s="15" t="s">
        <v>344</v>
      </c>
      <c r="C99" s="15" t="s">
        <v>278</v>
      </c>
      <c r="D99" s="18">
        <v>19749.360933387838</v>
      </c>
      <c r="E99" s="18">
        <v>19756.496448043381</v>
      </c>
      <c r="F99" s="18">
        <v>19763.631825198918</v>
      </c>
      <c r="G99" s="18">
        <v>19770.767064854463</v>
      </c>
      <c r="H99" s="18">
        <v>19777.902167016884</v>
      </c>
      <c r="I99" s="18">
        <v>19785.03713167931</v>
      </c>
      <c r="J99" s="18">
        <v>19792.171958841736</v>
      </c>
      <c r="K99" s="18">
        <v>19799.306648511429</v>
      </c>
      <c r="L99" s="18">
        <v>19806.441200681122</v>
      </c>
      <c r="M99" s="18">
        <v>19813.575615350812</v>
      </c>
      <c r="N99" s="18">
        <v>19820.709892525094</v>
      </c>
      <c r="O99" s="18">
        <v>19827.844032199377</v>
      </c>
      <c r="P99" s="18">
        <v>19834.97803437366</v>
      </c>
      <c r="Q99" s="18">
        <v>19792.170996358771</v>
      </c>
    </row>
    <row r="100" spans="1:17" x14ac:dyDescent="0.3">
      <c r="A100" s="30">
        <f>+A98+1</f>
        <v>83</v>
      </c>
      <c r="B100" s="15" t="s">
        <v>345</v>
      </c>
      <c r="C100" s="15" t="s">
        <v>278</v>
      </c>
      <c r="D100" s="18">
        <v>4513.8201959999906</v>
      </c>
      <c r="E100" s="18">
        <v>4514.2385456666598</v>
      </c>
      <c r="F100" s="18">
        <v>4514.6568953333299</v>
      </c>
      <c r="G100" s="18">
        <v>4515.075245</v>
      </c>
      <c r="H100" s="18">
        <v>4515.4935946666601</v>
      </c>
      <c r="I100" s="18">
        <v>4515.9119443333302</v>
      </c>
      <c r="J100" s="18">
        <v>4516.3302939999903</v>
      </c>
      <c r="K100" s="18">
        <v>4516.7486436666604</v>
      </c>
      <c r="L100" s="18">
        <v>4517.1669933333305</v>
      </c>
      <c r="M100" s="18">
        <v>4517.5853429999897</v>
      </c>
      <c r="N100" s="18">
        <v>4518.0036926666598</v>
      </c>
      <c r="O100" s="18">
        <v>4518.42204233333</v>
      </c>
      <c r="P100" s="18">
        <v>4518.8403920000001</v>
      </c>
      <c r="Q100" s="18">
        <v>4516.330293999994</v>
      </c>
    </row>
    <row r="101" spans="1:17" x14ac:dyDescent="0.3">
      <c r="A101" s="30">
        <f>+A99+1</f>
        <v>84</v>
      </c>
      <c r="B101" s="15" t="s">
        <v>346</v>
      </c>
      <c r="C101" s="15" t="s">
        <v>279</v>
      </c>
      <c r="D101" s="18">
        <v>305.17104999999998</v>
      </c>
      <c r="E101" s="18">
        <v>309.18197083333297</v>
      </c>
      <c r="F101" s="18">
        <v>313.19289166666601</v>
      </c>
      <c r="G101" s="18">
        <v>317.20381250000003</v>
      </c>
      <c r="H101" s="18">
        <v>321.21473333333302</v>
      </c>
      <c r="I101" s="18">
        <v>325.225654166666</v>
      </c>
      <c r="J101" s="18">
        <v>329.23657500000002</v>
      </c>
      <c r="K101" s="18">
        <v>333.24749583333301</v>
      </c>
      <c r="L101" s="18">
        <v>334.87925833333298</v>
      </c>
      <c r="M101" s="18">
        <v>334.91572124999999</v>
      </c>
      <c r="N101" s="18">
        <v>334.95218416666603</v>
      </c>
      <c r="O101" s="18">
        <v>334.98864708333298</v>
      </c>
      <c r="P101" s="18">
        <v>335.02510999999998</v>
      </c>
      <c r="Q101" s="18">
        <v>325.26423878205094</v>
      </c>
    </row>
    <row r="102" spans="1:17" x14ac:dyDescent="0.3">
      <c r="A102" s="30">
        <f t="shared" si="15"/>
        <v>85</v>
      </c>
      <c r="B102" s="14" t="s">
        <v>759</v>
      </c>
      <c r="C102" s="14"/>
      <c r="D102" s="32">
        <f>SUM(D97:D101)</f>
        <v>26684.173538387829</v>
      </c>
      <c r="E102" s="32">
        <f t="shared" ref="E102" si="20">SUM(E97:E101)</f>
        <v>26699.63343679337</v>
      </c>
      <c r="F102" s="32">
        <f t="shared" ref="F102" si="21">SUM(F97:F101)</f>
        <v>26715.093197698912</v>
      </c>
      <c r="G102" s="32">
        <f t="shared" ref="G102" si="22">SUM(G97:G101)</f>
        <v>26730.552821104462</v>
      </c>
      <c r="H102" s="32">
        <f t="shared" ref="H102" si="23">SUM(H97:H101)</f>
        <v>26746.012307016877</v>
      </c>
      <c r="I102" s="32">
        <f t="shared" ref="I102" si="24">SUM(I97:I101)</f>
        <v>26761.471655429305</v>
      </c>
      <c r="J102" s="32">
        <f t="shared" ref="J102" si="25">SUM(J97:J101)</f>
        <v>26776.930866341729</v>
      </c>
      <c r="K102" s="32">
        <f t="shared" ref="K102" si="26">SUM(K97:K101)</f>
        <v>26792.389939761422</v>
      </c>
      <c r="L102" s="32">
        <f t="shared" ref="L102" si="27">SUM(L97:L101)</f>
        <v>26805.469717347783</v>
      </c>
      <c r="M102" s="32">
        <f t="shared" ref="M102" si="28">SUM(M97:M101)</f>
        <v>26816.954057850802</v>
      </c>
      <c r="N102" s="32">
        <f t="shared" ref="N102" si="29">SUM(N97:N101)</f>
        <v>26828.43826085842</v>
      </c>
      <c r="O102" s="32">
        <f t="shared" ref="O102" si="30">SUM(O97:O101)</f>
        <v>26839.922326366042</v>
      </c>
      <c r="P102" s="32">
        <f t="shared" ref="P102:Q102" si="31">SUM(P97:P101)</f>
        <v>26851.406254373662</v>
      </c>
      <c r="Q102" s="32">
        <f t="shared" si="31"/>
        <v>26772.957567640813</v>
      </c>
    </row>
    <row r="103" spans="1:17" x14ac:dyDescent="0.3">
      <c r="A103" s="30">
        <f t="shared" si="15"/>
        <v>86</v>
      </c>
      <c r="B103" s="14"/>
      <c r="C103" s="14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</row>
    <row r="104" spans="1:17" x14ac:dyDescent="0.3">
      <c r="A104" s="30">
        <f t="shared" si="15"/>
        <v>87</v>
      </c>
      <c r="B104" s="15" t="s">
        <v>67</v>
      </c>
      <c r="C104" s="15" t="s">
        <v>274</v>
      </c>
      <c r="D104" s="18">
        <v>209620.91359704235</v>
      </c>
      <c r="E104" s="18">
        <v>211103.85524803505</v>
      </c>
      <c r="F104" s="18">
        <v>212606.06706764971</v>
      </c>
      <c r="G104" s="18">
        <v>214129.78405588539</v>
      </c>
      <c r="H104" s="18">
        <v>215668.18251110162</v>
      </c>
      <c r="I104" s="18">
        <v>217212.94407879311</v>
      </c>
      <c r="J104" s="18">
        <v>218760.36411170059</v>
      </c>
      <c r="K104" s="18">
        <v>220319.97031323009</v>
      </c>
      <c r="L104" s="18">
        <v>221878.7966833816</v>
      </c>
      <c r="M104" s="18">
        <v>223432.51122215408</v>
      </c>
      <c r="N104" s="18">
        <v>224985.8629295486</v>
      </c>
      <c r="O104" s="18">
        <v>226539.25048097593</v>
      </c>
      <c r="P104" s="18">
        <v>228096.02010974131</v>
      </c>
      <c r="Q104" s="18">
        <v>218796.50172378763</v>
      </c>
    </row>
    <row r="105" spans="1:17" x14ac:dyDescent="0.3">
      <c r="A105" s="30">
        <f t="shared" si="15"/>
        <v>88</v>
      </c>
      <c r="B105" s="15" t="s">
        <v>68</v>
      </c>
      <c r="C105" s="15" t="s">
        <v>280</v>
      </c>
      <c r="D105" s="18">
        <v>810308.16304884513</v>
      </c>
      <c r="E105" s="18">
        <v>816668.16415884276</v>
      </c>
      <c r="F105" s="18">
        <v>823097.29621117446</v>
      </c>
      <c r="G105" s="18">
        <v>829603.84520583996</v>
      </c>
      <c r="H105" s="18">
        <v>836161.76375833037</v>
      </c>
      <c r="I105" s="18">
        <v>842737.99754536885</v>
      </c>
      <c r="J105" s="18">
        <v>849318.90127091925</v>
      </c>
      <c r="K105" s="18">
        <v>855942.6729388024</v>
      </c>
      <c r="L105" s="18">
        <v>862561.2355490186</v>
      </c>
      <c r="M105" s="18">
        <v>869158.53110156779</v>
      </c>
      <c r="N105" s="18">
        <v>875752.16659645108</v>
      </c>
      <c r="O105" s="18">
        <v>882343.39554283721</v>
      </c>
      <c r="P105" s="18">
        <v>888941.73746752855</v>
      </c>
      <c r="Q105" s="18">
        <v>849430.45156888675</v>
      </c>
    </row>
    <row r="106" spans="1:17" x14ac:dyDescent="0.3">
      <c r="A106" s="30">
        <f t="shared" si="15"/>
        <v>89</v>
      </c>
      <c r="B106" s="15" t="s">
        <v>69</v>
      </c>
      <c r="C106" s="15" t="s">
        <v>280</v>
      </c>
      <c r="D106" s="18">
        <v>4350.0978241611101</v>
      </c>
      <c r="E106" s="18">
        <v>4329.4901102411104</v>
      </c>
      <c r="F106" s="18">
        <v>4308.7931605364802</v>
      </c>
      <c r="G106" s="18">
        <v>4288.0069750472194</v>
      </c>
      <c r="H106" s="18">
        <v>4267.1315537733299</v>
      </c>
      <c r="I106" s="18">
        <v>4246.1668967148107</v>
      </c>
      <c r="J106" s="18">
        <v>4225.1130038716601</v>
      </c>
      <c r="K106" s="18">
        <v>4203.9698752438899</v>
      </c>
      <c r="L106" s="18">
        <v>4182.73751083148</v>
      </c>
      <c r="M106" s="18">
        <v>4161.4159106344396</v>
      </c>
      <c r="N106" s="18">
        <v>4140.0050746527704</v>
      </c>
      <c r="O106" s="18">
        <v>4118.5050028864798</v>
      </c>
      <c r="P106" s="18">
        <v>4096.9156953355496</v>
      </c>
      <c r="Q106" s="18">
        <v>4224.4883533792563</v>
      </c>
    </row>
    <row r="107" spans="1:17" x14ac:dyDescent="0.3">
      <c r="A107" s="30">
        <f t="shared" si="15"/>
        <v>90</v>
      </c>
      <c r="B107" s="15" t="s">
        <v>70</v>
      </c>
      <c r="C107" s="15" t="s">
        <v>280</v>
      </c>
      <c r="D107" s="18">
        <v>7504.2727400000003</v>
      </c>
      <c r="E107" s="18">
        <v>7504.41546833333</v>
      </c>
      <c r="F107" s="18">
        <v>7504.5581966666596</v>
      </c>
      <c r="G107" s="18">
        <v>7504.7009250000001</v>
      </c>
      <c r="H107" s="18">
        <v>7504.8436533333297</v>
      </c>
      <c r="I107" s="18">
        <v>7504.9863816666602</v>
      </c>
      <c r="J107" s="18">
        <v>7505.1291099999899</v>
      </c>
      <c r="K107" s="18">
        <v>7505.2718383333304</v>
      </c>
      <c r="L107" s="18">
        <v>7505.41456666666</v>
      </c>
      <c r="M107" s="18">
        <v>7505.5572949999996</v>
      </c>
      <c r="N107" s="18">
        <v>7505.7000233333301</v>
      </c>
      <c r="O107" s="18">
        <v>7505.8427516666607</v>
      </c>
      <c r="P107" s="18">
        <v>7505.9854800000003</v>
      </c>
      <c r="Q107" s="18">
        <v>7505.1291099999962</v>
      </c>
    </row>
    <row r="108" spans="1:17" x14ac:dyDescent="0.3">
      <c r="A108" s="30">
        <f t="shared" si="15"/>
        <v>91</v>
      </c>
      <c r="B108" s="15" t="s">
        <v>71</v>
      </c>
      <c r="C108" s="15" t="s">
        <v>281</v>
      </c>
      <c r="D108" s="18">
        <v>153993.08584926385</v>
      </c>
      <c r="E108" s="18">
        <v>155137.42897038857</v>
      </c>
      <c r="F108" s="18">
        <v>156295.94414857728</v>
      </c>
      <c r="G108" s="18">
        <v>157470.29738382893</v>
      </c>
      <c r="H108" s="18">
        <v>158655.2398009414</v>
      </c>
      <c r="I108" s="18">
        <v>159844.06507814879</v>
      </c>
      <c r="J108" s="18">
        <v>161034.03514161528</v>
      </c>
      <c r="K108" s="18">
        <v>162232.90026214471</v>
      </c>
      <c r="L108" s="18">
        <v>163430.9984397392</v>
      </c>
      <c r="M108" s="18">
        <v>164625.10267439668</v>
      </c>
      <c r="N108" s="18">
        <v>165818.75196611811</v>
      </c>
      <c r="O108" s="18">
        <v>167012.19398418537</v>
      </c>
      <c r="P108" s="18">
        <v>168207.26924787616</v>
      </c>
      <c r="Q108" s="18">
        <v>161058.25484209417</v>
      </c>
    </row>
    <row r="109" spans="1:17" x14ac:dyDescent="0.3">
      <c r="A109" s="30">
        <f t="shared" si="15"/>
        <v>92</v>
      </c>
      <c r="B109" s="15" t="s">
        <v>72</v>
      </c>
      <c r="C109" s="15" t="s">
        <v>278</v>
      </c>
      <c r="D109" s="18">
        <v>87809.257522083077</v>
      </c>
      <c r="E109" s="18">
        <v>88391.951479722455</v>
      </c>
      <c r="F109" s="18">
        <v>88982.22614286303</v>
      </c>
      <c r="G109" s="18">
        <v>89580.978511504902</v>
      </c>
      <c r="H109" s="18">
        <v>90185.313253265631</v>
      </c>
      <c r="I109" s="18">
        <v>90791.624998786225</v>
      </c>
      <c r="J109" s="18">
        <v>91398.429999123007</v>
      </c>
      <c r="K109" s="18">
        <v>92009.972704961081</v>
      </c>
      <c r="L109" s="18">
        <v>92621.04811630043</v>
      </c>
      <c r="M109" s="18">
        <v>93229.918233141099</v>
      </c>
      <c r="N109" s="18">
        <v>93838.489055482991</v>
      </c>
      <c r="O109" s="18">
        <v>94446.864489078391</v>
      </c>
      <c r="P109" s="18">
        <v>95055.960534025406</v>
      </c>
      <c r="Q109" s="18">
        <v>91410.925772333678</v>
      </c>
    </row>
    <row r="110" spans="1:17" x14ac:dyDescent="0.3">
      <c r="A110" s="30">
        <f t="shared" si="15"/>
        <v>93</v>
      </c>
      <c r="B110" s="15" t="s">
        <v>73</v>
      </c>
      <c r="C110" s="15" t="s">
        <v>279</v>
      </c>
      <c r="D110" s="18">
        <v>18602.722512300094</v>
      </c>
      <c r="E110" s="18">
        <v>18759.809622070614</v>
      </c>
      <c r="F110" s="18">
        <v>18918.502106841141</v>
      </c>
      <c r="G110" s="18">
        <v>19078.994966611757</v>
      </c>
      <c r="H110" s="18">
        <v>19240.682643469747</v>
      </c>
      <c r="I110" s="18">
        <v>19402.781066181269</v>
      </c>
      <c r="J110" s="18">
        <v>19564.970008271317</v>
      </c>
      <c r="K110" s="18">
        <v>19728.149325361268</v>
      </c>
      <c r="L110" s="18">
        <v>19891.189017451215</v>
      </c>
      <c r="M110" s="18">
        <v>20053.713084541261</v>
      </c>
      <c r="N110" s="18">
        <v>20216.133526631213</v>
      </c>
      <c r="O110" s="18">
        <v>20378.483633281849</v>
      </c>
      <c r="P110" s="18">
        <v>20540.98544720103</v>
      </c>
      <c r="Q110" s="18">
        <v>19567.470535401058</v>
      </c>
    </row>
    <row r="111" spans="1:17" x14ac:dyDescent="0.3">
      <c r="A111" s="30">
        <f t="shared" si="15"/>
        <v>94</v>
      </c>
      <c r="B111" s="15" t="s">
        <v>74</v>
      </c>
      <c r="C111" s="15" t="s">
        <v>279</v>
      </c>
      <c r="D111" s="18">
        <v>0</v>
      </c>
      <c r="E111" s="18">
        <v>0</v>
      </c>
      <c r="F111" s="18">
        <v>0</v>
      </c>
      <c r="G111" s="18">
        <v>0</v>
      </c>
      <c r="H111" s="18">
        <v>0</v>
      </c>
      <c r="I111" s="18">
        <v>0</v>
      </c>
      <c r="J111" s="18">
        <v>0</v>
      </c>
      <c r="K111" s="18">
        <v>0</v>
      </c>
      <c r="L111" s="18">
        <v>0</v>
      </c>
      <c r="M111" s="18">
        <v>0</v>
      </c>
      <c r="N111" s="18">
        <v>0</v>
      </c>
      <c r="O111" s="18">
        <v>0</v>
      </c>
      <c r="P111" s="18">
        <v>0</v>
      </c>
      <c r="Q111" s="18">
        <v>0</v>
      </c>
    </row>
    <row r="112" spans="1:17" x14ac:dyDescent="0.3">
      <c r="A112" s="30">
        <f t="shared" si="15"/>
        <v>95</v>
      </c>
      <c r="B112" s="15" t="s">
        <v>75</v>
      </c>
      <c r="C112" s="15" t="s">
        <v>279</v>
      </c>
      <c r="D112" s="18">
        <v>0</v>
      </c>
      <c r="E112" s="18">
        <v>0</v>
      </c>
      <c r="F112" s="18">
        <v>0</v>
      </c>
      <c r="G112" s="18">
        <v>0</v>
      </c>
      <c r="H112" s="18">
        <v>0</v>
      </c>
      <c r="I112" s="18">
        <v>0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18">
        <v>0</v>
      </c>
      <c r="P112" s="18">
        <v>0</v>
      </c>
      <c r="Q112" s="18">
        <v>0</v>
      </c>
    </row>
    <row r="113" spans="1:17" x14ac:dyDescent="0.3">
      <c r="A113" s="30">
        <f t="shared" si="15"/>
        <v>96</v>
      </c>
      <c r="B113" s="15" t="s">
        <v>76</v>
      </c>
      <c r="C113" s="15" t="s">
        <v>77</v>
      </c>
      <c r="D113" s="18">
        <v>0</v>
      </c>
      <c r="E113" s="18">
        <v>0</v>
      </c>
      <c r="F113" s="18">
        <v>0</v>
      </c>
      <c r="G113" s="18">
        <v>0</v>
      </c>
      <c r="H113" s="18">
        <v>0</v>
      </c>
      <c r="I113" s="18">
        <v>0</v>
      </c>
      <c r="J113" s="18">
        <v>0</v>
      </c>
      <c r="K113" s="18">
        <v>0</v>
      </c>
      <c r="L113" s="18">
        <v>0</v>
      </c>
      <c r="M113" s="18">
        <v>0</v>
      </c>
      <c r="N113" s="18">
        <v>0</v>
      </c>
      <c r="O113" s="18">
        <v>0</v>
      </c>
      <c r="P113" s="18">
        <v>0</v>
      </c>
      <c r="Q113" s="18">
        <v>0</v>
      </c>
    </row>
    <row r="114" spans="1:17" x14ac:dyDescent="0.3">
      <c r="A114" s="30">
        <f t="shared" si="15"/>
        <v>97</v>
      </c>
      <c r="B114" s="14" t="s">
        <v>760</v>
      </c>
      <c r="C114" s="14"/>
      <c r="D114" s="32">
        <f>SUM(D104:D113)</f>
        <v>1292188.5130936957</v>
      </c>
      <c r="E114" s="32">
        <f t="shared" ref="E114:O114" si="32">SUM(E104:E113)</f>
        <v>1301895.1150576337</v>
      </c>
      <c r="F114" s="32">
        <f t="shared" si="32"/>
        <v>1311713.3870343089</v>
      </c>
      <c r="G114" s="32">
        <f t="shared" si="32"/>
        <v>1321656.608023718</v>
      </c>
      <c r="H114" s="32">
        <f t="shared" si="32"/>
        <v>1331683.1571742154</v>
      </c>
      <c r="I114" s="32">
        <f t="shared" si="32"/>
        <v>1341740.5660456601</v>
      </c>
      <c r="J114" s="32">
        <f t="shared" si="32"/>
        <v>1351806.9426455011</v>
      </c>
      <c r="K114" s="32">
        <f t="shared" si="32"/>
        <v>1361942.9072580768</v>
      </c>
      <c r="L114" s="32">
        <f t="shared" si="32"/>
        <v>1372071.4198833893</v>
      </c>
      <c r="M114" s="32">
        <f t="shared" si="32"/>
        <v>1382166.7495214352</v>
      </c>
      <c r="N114" s="32">
        <f t="shared" si="32"/>
        <v>1392257.109172218</v>
      </c>
      <c r="O114" s="32">
        <f t="shared" si="32"/>
        <v>1402344.5358849119</v>
      </c>
      <c r="P114" s="32">
        <f t="shared" ref="P114:Q114" si="33">SUM(P104:P113)</f>
        <v>1412444.873981708</v>
      </c>
      <c r="Q114" s="32">
        <f t="shared" si="33"/>
        <v>1351993.2219058827</v>
      </c>
    </row>
    <row r="115" spans="1:17" x14ac:dyDescent="0.3">
      <c r="A115" s="30">
        <f t="shared" si="15"/>
        <v>98</v>
      </c>
      <c r="B115" s="14"/>
      <c r="C115" s="14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</row>
    <row r="116" spans="1:17" x14ac:dyDescent="0.3">
      <c r="A116" s="30">
        <f t="shared" si="15"/>
        <v>99</v>
      </c>
      <c r="B116" s="14" t="s">
        <v>78</v>
      </c>
      <c r="C116" s="14" t="s">
        <v>282</v>
      </c>
      <c r="D116" s="18">
        <v>3129.1198799999997</v>
      </c>
      <c r="E116" s="18">
        <v>3266.2373700000003</v>
      </c>
      <c r="F116" s="18">
        <v>3403.3548599999999</v>
      </c>
      <c r="G116" s="18">
        <v>3540.47235</v>
      </c>
      <c r="H116" s="18">
        <v>3677.5898399999996</v>
      </c>
      <c r="I116" s="18">
        <v>3814.7073300000002</v>
      </c>
      <c r="J116" s="18">
        <v>3951.8248199999998</v>
      </c>
      <c r="K116" s="18">
        <v>4088.9423099999999</v>
      </c>
      <c r="L116" s="18">
        <v>4226.0598</v>
      </c>
      <c r="M116" s="18">
        <v>4363.1772899999996</v>
      </c>
      <c r="N116" s="18">
        <v>4500.2947800000002</v>
      </c>
      <c r="O116" s="18">
        <v>4637.4122699999998</v>
      </c>
      <c r="P116" s="18">
        <v>4774.5297599999994</v>
      </c>
      <c r="Q116" s="18">
        <v>3951.8248200000007</v>
      </c>
    </row>
    <row r="117" spans="1:17" x14ac:dyDescent="0.3">
      <c r="A117" s="30">
        <f t="shared" si="15"/>
        <v>100</v>
      </c>
      <c r="B117" s="14"/>
      <c r="C117" s="14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</row>
    <row r="118" spans="1:17" x14ac:dyDescent="0.3">
      <c r="A118" s="30">
        <f t="shared" si="15"/>
        <v>101</v>
      </c>
      <c r="B118" s="15" t="s">
        <v>79</v>
      </c>
      <c r="C118" s="15" t="s">
        <v>279</v>
      </c>
      <c r="D118" s="18">
        <v>414.0206038</v>
      </c>
      <c r="E118" s="18">
        <v>422.15898745000004</v>
      </c>
      <c r="F118" s="18">
        <v>430.29737109999996</v>
      </c>
      <c r="G118" s="18">
        <v>438.43575475</v>
      </c>
      <c r="H118" s="18">
        <v>446.57413839999998</v>
      </c>
      <c r="I118" s="18">
        <v>454.71252205000002</v>
      </c>
      <c r="J118" s="18">
        <v>462.8509057</v>
      </c>
      <c r="K118" s="18">
        <v>470.98928934999998</v>
      </c>
      <c r="L118" s="18">
        <v>479.12767300000002</v>
      </c>
      <c r="M118" s="18">
        <v>487.26605665</v>
      </c>
      <c r="N118" s="18">
        <v>495.40444030000003</v>
      </c>
      <c r="O118" s="18">
        <v>503.54282395000001</v>
      </c>
      <c r="P118" s="18">
        <v>511.68120760000005</v>
      </c>
      <c r="Q118" s="18">
        <v>462.8509057</v>
      </c>
    </row>
    <row r="119" spans="1:17" x14ac:dyDescent="0.3">
      <c r="A119" s="30">
        <f t="shared" si="15"/>
        <v>102</v>
      </c>
      <c r="B119" s="15" t="s">
        <v>80</v>
      </c>
      <c r="C119" s="15" t="s">
        <v>334</v>
      </c>
      <c r="D119" s="18">
        <v>1228.4934755799979</v>
      </c>
      <c r="E119" s="18">
        <v>1236.4345985449982</v>
      </c>
      <c r="F119" s="18">
        <v>1244.3757215099981</v>
      </c>
      <c r="G119" s="18">
        <v>1252.3168444749981</v>
      </c>
      <c r="H119" s="18">
        <v>1260.2579674399979</v>
      </c>
      <c r="I119" s="18">
        <v>1268.1990904049981</v>
      </c>
      <c r="J119" s="18">
        <v>1276.140213369998</v>
      </c>
      <c r="K119" s="18">
        <v>1284.081336334998</v>
      </c>
      <c r="L119" s="18">
        <v>1292.0224592999982</v>
      </c>
      <c r="M119" s="18">
        <v>1299.963582264998</v>
      </c>
      <c r="N119" s="18">
        <v>1307.9047052299982</v>
      </c>
      <c r="O119" s="18">
        <v>1315.8458281949981</v>
      </c>
      <c r="P119" s="18">
        <v>1323.7869511599981</v>
      </c>
      <c r="Q119" s="18">
        <v>1276.140213369998</v>
      </c>
    </row>
    <row r="120" spans="1:17" x14ac:dyDescent="0.3">
      <c r="A120" s="30">
        <f t="shared" si="15"/>
        <v>103</v>
      </c>
      <c r="B120" s="14" t="s">
        <v>268</v>
      </c>
      <c r="C120" s="14" t="s">
        <v>330</v>
      </c>
      <c r="D120" s="18">
        <v>2.15</v>
      </c>
      <c r="E120" s="18">
        <v>2.15</v>
      </c>
      <c r="F120" s="18">
        <v>2.15</v>
      </c>
      <c r="G120" s="18">
        <v>2.15</v>
      </c>
      <c r="H120" s="18">
        <v>2.15</v>
      </c>
      <c r="I120" s="18">
        <v>2.15</v>
      </c>
      <c r="J120" s="18">
        <v>2.15</v>
      </c>
      <c r="K120" s="18">
        <v>2.15</v>
      </c>
      <c r="L120" s="18">
        <v>2.15</v>
      </c>
      <c r="M120" s="18">
        <v>2.15</v>
      </c>
      <c r="N120" s="18">
        <v>2.15</v>
      </c>
      <c r="O120" s="18">
        <v>2.15</v>
      </c>
      <c r="P120" s="18">
        <v>2.15</v>
      </c>
      <c r="Q120" s="18">
        <v>2.1499999999999995</v>
      </c>
    </row>
    <row r="121" spans="1:17" x14ac:dyDescent="0.3">
      <c r="A121" s="30">
        <f t="shared" si="15"/>
        <v>104</v>
      </c>
      <c r="B121" s="14" t="s">
        <v>269</v>
      </c>
      <c r="C121" s="14" t="s">
        <v>331</v>
      </c>
      <c r="D121" s="18">
        <v>0</v>
      </c>
      <c r="E121" s="18">
        <v>0</v>
      </c>
      <c r="F121" s="18">
        <v>0</v>
      </c>
      <c r="G121" s="18">
        <v>0</v>
      </c>
      <c r="H121" s="18">
        <v>0</v>
      </c>
      <c r="I121" s="18">
        <v>0</v>
      </c>
      <c r="J121" s="18">
        <v>0</v>
      </c>
      <c r="K121" s="18">
        <v>0</v>
      </c>
      <c r="L121" s="18">
        <v>0</v>
      </c>
      <c r="M121" s="18">
        <v>0</v>
      </c>
      <c r="N121" s="18">
        <v>0</v>
      </c>
      <c r="O121" s="18">
        <v>0</v>
      </c>
      <c r="P121" s="18">
        <v>0</v>
      </c>
      <c r="Q121" s="18">
        <v>0</v>
      </c>
    </row>
    <row r="122" spans="1:17" x14ac:dyDescent="0.3">
      <c r="A122" s="30">
        <f t="shared" si="15"/>
        <v>105</v>
      </c>
      <c r="B122" s="14" t="s">
        <v>270</v>
      </c>
      <c r="C122" s="14" t="s">
        <v>283</v>
      </c>
      <c r="D122" s="18">
        <v>-82.08</v>
      </c>
      <c r="E122" s="18">
        <v>-83.76</v>
      </c>
      <c r="F122" s="18">
        <v>-85.440000000000097</v>
      </c>
      <c r="G122" s="18">
        <v>-87.120000000000104</v>
      </c>
      <c r="H122" s="18">
        <v>-88.800000000000097</v>
      </c>
      <c r="I122" s="18">
        <v>-90.480000000000103</v>
      </c>
      <c r="J122" s="18">
        <v>-92.160000000000096</v>
      </c>
      <c r="K122" s="18">
        <v>-93.840000000000103</v>
      </c>
      <c r="L122" s="18">
        <v>-95.520000000000095</v>
      </c>
      <c r="M122" s="18">
        <v>-97.200000000000102</v>
      </c>
      <c r="N122" s="18">
        <v>-98.880000000000095</v>
      </c>
      <c r="O122" s="18">
        <v>-100.56</v>
      </c>
      <c r="P122" s="18">
        <v>-102.24</v>
      </c>
      <c r="Q122" s="18">
        <v>-92.160000000000068</v>
      </c>
    </row>
    <row r="123" spans="1:17" x14ac:dyDescent="0.3">
      <c r="A123" s="30">
        <f t="shared" si="15"/>
        <v>106</v>
      </c>
      <c r="B123" s="14"/>
      <c r="C123" s="14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</row>
    <row r="124" spans="1:17" x14ac:dyDescent="0.3">
      <c r="A124" s="30">
        <f t="shared" si="15"/>
        <v>107</v>
      </c>
      <c r="B124" s="16" t="s">
        <v>761</v>
      </c>
      <c r="C124" s="16"/>
      <c r="D124" s="33">
        <f>SUM(D119,D118,D116,D114,D95,D86,D78,D69,D67,D58,D49,D40,D31,D120,D121,D122,D102,D22)</f>
        <v>2330903.6284637386</v>
      </c>
      <c r="E124" s="33">
        <f t="shared" ref="E124:O124" si="34">SUM(E119,E118,E116,E114,E95,E86,E78,E69,E67,E58,E49,E40,E31,E120,E121,E122,E102,E22)</f>
        <v>2354573.2849938436</v>
      </c>
      <c r="F124" s="33">
        <f t="shared" si="34"/>
        <v>2378289.1012683567</v>
      </c>
      <c r="G124" s="33">
        <f t="shared" si="34"/>
        <v>2401365.3722872739</v>
      </c>
      <c r="H124" s="33">
        <f t="shared" si="34"/>
        <v>2424116.7091989573</v>
      </c>
      <c r="I124" s="33">
        <f t="shared" si="34"/>
        <v>2447979.9178971276</v>
      </c>
      <c r="J124" s="33">
        <f t="shared" si="34"/>
        <v>2472083.1097695199</v>
      </c>
      <c r="K124" s="33">
        <f t="shared" si="34"/>
        <v>2496109.0428414149</v>
      </c>
      <c r="L124" s="33">
        <f t="shared" si="34"/>
        <v>2489780.7995649385</v>
      </c>
      <c r="M124" s="33">
        <f t="shared" si="34"/>
        <v>2513793.7518204055</v>
      </c>
      <c r="N124" s="33">
        <f t="shared" si="34"/>
        <v>2537895.3124304046</v>
      </c>
      <c r="O124" s="33">
        <f t="shared" si="34"/>
        <v>2546886.6561916252</v>
      </c>
      <c r="P124" s="33">
        <f>SUM(P119,P118,P116,P114,P95,P86,P78,P69,P67,P58,P49,P40,P31,P120,P121,P122,P102,P22)</f>
        <v>2570894.2135265036</v>
      </c>
      <c r="Q124" s="33">
        <f>SUM(Q119,Q118,Q116,Q114,Q95,Q86,Q78,Q69,Q67,Q58,Q49,Q40,Q31,Q120,Q121,Q122,Q102,Q22)</f>
        <v>2458820.8384810854</v>
      </c>
    </row>
    <row r="125" spans="1:17" x14ac:dyDescent="0.3">
      <c r="A125" s="30">
        <f t="shared" si="15"/>
        <v>108</v>
      </c>
      <c r="B125" s="14"/>
      <c r="C125" s="14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</row>
    <row r="126" spans="1:17" x14ac:dyDescent="0.3">
      <c r="A126" s="30">
        <f t="shared" si="15"/>
        <v>109</v>
      </c>
      <c r="B126" s="14" t="s">
        <v>81</v>
      </c>
      <c r="C126" s="14" t="s">
        <v>274</v>
      </c>
      <c r="D126" s="18">
        <v>27388.187449650162</v>
      </c>
      <c r="E126" s="18">
        <v>27387.058178397969</v>
      </c>
      <c r="F126" s="18">
        <v>27361.237174804173</v>
      </c>
      <c r="G126" s="18">
        <v>27326.812438868681</v>
      </c>
      <c r="H126" s="18">
        <v>27312.088970591591</v>
      </c>
      <c r="I126" s="18">
        <v>27296.17876997279</v>
      </c>
      <c r="J126" s="18">
        <v>27294.455310538015</v>
      </c>
      <c r="K126" s="18">
        <v>27283.341555053619</v>
      </c>
      <c r="L126" s="18">
        <v>27278.051067227516</v>
      </c>
      <c r="M126" s="18">
        <v>27276.349847059817</v>
      </c>
      <c r="N126" s="18">
        <v>27274.86089455042</v>
      </c>
      <c r="O126" s="18">
        <v>27268.564209699314</v>
      </c>
      <c r="P126" s="18">
        <v>27266.513792506612</v>
      </c>
      <c r="Q126" s="18">
        <v>27308.746127609284</v>
      </c>
    </row>
    <row r="127" spans="1:17" x14ac:dyDescent="0.3">
      <c r="A127" s="30">
        <f t="shared" si="15"/>
        <v>110</v>
      </c>
      <c r="B127" s="14" t="s">
        <v>82</v>
      </c>
      <c r="C127" s="14" t="s">
        <v>280</v>
      </c>
      <c r="D127" s="18">
        <v>123701.24008426483</v>
      </c>
      <c r="E127" s="18">
        <v>125633.31650448704</v>
      </c>
      <c r="F127" s="18">
        <v>127441.50706073525</v>
      </c>
      <c r="G127" s="18">
        <v>129206.36175301149</v>
      </c>
      <c r="H127" s="18">
        <v>131069.5845813147</v>
      </c>
      <c r="I127" s="18">
        <v>132926.60054564392</v>
      </c>
      <c r="J127" s="18">
        <v>134857.22797144318</v>
      </c>
      <c r="K127" s="18">
        <v>136742.74010117826</v>
      </c>
      <c r="L127" s="18">
        <v>138657.14236694033</v>
      </c>
      <c r="M127" s="18">
        <v>140589.24876872942</v>
      </c>
      <c r="N127" s="18">
        <v>142522.15530654552</v>
      </c>
      <c r="O127" s="18">
        <v>144430.72598038861</v>
      </c>
      <c r="P127" s="18">
        <v>146360.2917902577</v>
      </c>
      <c r="Q127" s="18">
        <v>134933.70329345696</v>
      </c>
    </row>
    <row r="128" spans="1:17" x14ac:dyDescent="0.3">
      <c r="A128" s="30">
        <f t="shared" si="15"/>
        <v>111</v>
      </c>
      <c r="B128" s="14" t="s">
        <v>83</v>
      </c>
      <c r="C128" s="14" t="s">
        <v>281</v>
      </c>
      <c r="D128" s="18">
        <v>91716.148482970646</v>
      </c>
      <c r="E128" s="18">
        <v>92694.005137091328</v>
      </c>
      <c r="F128" s="18">
        <v>93584.088817096184</v>
      </c>
      <c r="G128" s="18">
        <v>94443.417522985284</v>
      </c>
      <c r="H128" s="18">
        <v>95372.298254758556</v>
      </c>
      <c r="I128" s="18">
        <v>96296.706012416034</v>
      </c>
      <c r="J128" s="18">
        <v>97272.56167151095</v>
      </c>
      <c r="K128" s="18">
        <v>98215.858665049091</v>
      </c>
      <c r="L128" s="18">
        <v>99179.526684471435</v>
      </c>
      <c r="M128" s="18">
        <v>100155.64672977707</v>
      </c>
      <c r="N128" s="18">
        <v>101132.25480096821</v>
      </c>
      <c r="O128" s="18">
        <v>102091.55789804336</v>
      </c>
      <c r="P128" s="18">
        <v>103065.64302100248</v>
      </c>
      <c r="Q128" s="18">
        <v>97324.593361395426</v>
      </c>
    </row>
    <row r="129" spans="1:17" x14ac:dyDescent="0.3">
      <c r="A129" s="30">
        <f t="shared" si="15"/>
        <v>112</v>
      </c>
      <c r="B129" s="14" t="s">
        <v>84</v>
      </c>
      <c r="C129" s="14" t="s">
        <v>278</v>
      </c>
      <c r="D129" s="18">
        <v>24732.84137835712</v>
      </c>
      <c r="E129" s="18">
        <v>24890.863993959712</v>
      </c>
      <c r="F129" s="18">
        <v>25027.468333388406</v>
      </c>
      <c r="G129" s="18">
        <v>25156.550396643401</v>
      </c>
      <c r="H129" s="18">
        <v>25302.556183724493</v>
      </c>
      <c r="I129" s="18">
        <v>25447.444694631784</v>
      </c>
      <c r="J129" s="18">
        <v>25604.732329764989</v>
      </c>
      <c r="K129" s="18">
        <v>25753.953818891572</v>
      </c>
      <c r="L129" s="18">
        <v>25908.113031844361</v>
      </c>
      <c r="M129" s="18">
        <v>26065.279968623348</v>
      </c>
      <c r="N129" s="18">
        <v>26222.538629228537</v>
      </c>
      <c r="O129" s="18">
        <v>26375.552013659821</v>
      </c>
      <c r="P129" s="18">
        <v>26532.141121917404</v>
      </c>
      <c r="Q129" s="18">
        <v>25616.925838048846</v>
      </c>
    </row>
    <row r="130" spans="1:17" x14ac:dyDescent="0.3">
      <c r="A130" s="30">
        <f t="shared" si="15"/>
        <v>113</v>
      </c>
      <c r="B130" s="14" t="s">
        <v>85</v>
      </c>
      <c r="C130" s="14" t="s">
        <v>279</v>
      </c>
      <c r="D130" s="18">
        <v>6269.642355297764</v>
      </c>
      <c r="E130" s="18">
        <v>6312.6189963466659</v>
      </c>
      <c r="F130" s="18">
        <v>6350.130348069998</v>
      </c>
      <c r="G130" s="18">
        <v>6385.7294104677603</v>
      </c>
      <c r="H130" s="18">
        <v>6425.6691835399533</v>
      </c>
      <c r="I130" s="18">
        <v>6465.3346672865764</v>
      </c>
      <c r="J130" s="18">
        <v>6508.184252910346</v>
      </c>
      <c r="K130" s="18">
        <v>6548.9824993413213</v>
      </c>
      <c r="L130" s="18">
        <v>6591.0554564467393</v>
      </c>
      <c r="M130" s="18">
        <v>6633.9101242265751</v>
      </c>
      <c r="N130" s="18">
        <v>6676.799502680853</v>
      </c>
      <c r="O130" s="18">
        <v>6718.6155918095583</v>
      </c>
      <c r="P130" s="18">
        <v>6761.3583916126854</v>
      </c>
      <c r="Q130" s="18">
        <v>6511.386983079753</v>
      </c>
    </row>
    <row r="131" spans="1:17" x14ac:dyDescent="0.3">
      <c r="A131" s="30">
        <f t="shared" si="15"/>
        <v>114</v>
      </c>
      <c r="B131" s="14" t="s">
        <v>762</v>
      </c>
      <c r="C131" s="14"/>
      <c r="D131" s="32">
        <f>SUM(D126:D130)</f>
        <v>273808.05975054053</v>
      </c>
      <c r="E131" s="32">
        <f t="shared" ref="E131:O131" si="35">SUM(E126:E130)</f>
        <v>276917.86281028274</v>
      </c>
      <c r="F131" s="32">
        <f t="shared" si="35"/>
        <v>279764.43173409399</v>
      </c>
      <c r="G131" s="32">
        <f t="shared" si="35"/>
        <v>282518.8715219766</v>
      </c>
      <c r="H131" s="32">
        <f t="shared" si="35"/>
        <v>285482.19717392931</v>
      </c>
      <c r="I131" s="32">
        <f t="shared" si="35"/>
        <v>288432.26468995115</v>
      </c>
      <c r="J131" s="32">
        <f t="shared" si="35"/>
        <v>291537.16153616749</v>
      </c>
      <c r="K131" s="32">
        <f t="shared" si="35"/>
        <v>294544.87663951382</v>
      </c>
      <c r="L131" s="32">
        <f t="shared" si="35"/>
        <v>297613.88860693038</v>
      </c>
      <c r="M131" s="32">
        <f t="shared" si="35"/>
        <v>300720.43543841626</v>
      </c>
      <c r="N131" s="32">
        <f t="shared" si="35"/>
        <v>303828.60913397354</v>
      </c>
      <c r="O131" s="32">
        <f t="shared" si="35"/>
        <v>306885.0156936007</v>
      </c>
      <c r="P131" s="32">
        <f t="shared" ref="P131:Q131" si="36">SUM(P126:P130)</f>
        <v>309985.94811729691</v>
      </c>
      <c r="Q131" s="32">
        <f t="shared" si="36"/>
        <v>291695.35560359032</v>
      </c>
    </row>
    <row r="132" spans="1:17" x14ac:dyDescent="0.3">
      <c r="A132" s="30">
        <f t="shared" si="15"/>
        <v>115</v>
      </c>
      <c r="B132" s="14"/>
      <c r="C132" s="14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</row>
    <row r="133" spans="1:17" x14ac:dyDescent="0.3">
      <c r="A133" s="30">
        <f t="shared" si="15"/>
        <v>116</v>
      </c>
      <c r="B133" s="14" t="s">
        <v>347</v>
      </c>
      <c r="C133" s="14" t="s">
        <v>274</v>
      </c>
      <c r="D133" s="18">
        <v>-85.76</v>
      </c>
      <c r="E133" s="18">
        <v>-85.76</v>
      </c>
      <c r="F133" s="18">
        <v>-85.76</v>
      </c>
      <c r="G133" s="18">
        <v>-85.76</v>
      </c>
      <c r="H133" s="18">
        <v>-85.76</v>
      </c>
      <c r="I133" s="18">
        <v>-85.76</v>
      </c>
      <c r="J133" s="18">
        <v>-85.76</v>
      </c>
      <c r="K133" s="18">
        <v>-85.76</v>
      </c>
      <c r="L133" s="18">
        <v>-85.76</v>
      </c>
      <c r="M133" s="18">
        <v>-85.76</v>
      </c>
      <c r="N133" s="18">
        <v>-85.76</v>
      </c>
      <c r="O133" s="18">
        <v>-85.76</v>
      </c>
      <c r="P133" s="18">
        <v>-85.76</v>
      </c>
      <c r="Q133" s="18">
        <v>-85.76</v>
      </c>
    </row>
    <row r="134" spans="1:17" x14ac:dyDescent="0.3">
      <c r="A134" s="30">
        <f t="shared" si="15"/>
        <v>117</v>
      </c>
      <c r="B134" s="14" t="s">
        <v>348</v>
      </c>
      <c r="C134" s="14" t="s">
        <v>280</v>
      </c>
      <c r="D134" s="18">
        <v>-2145.2399999999998</v>
      </c>
      <c r="E134" s="18">
        <v>-2145.2399999999998</v>
      </c>
      <c r="F134" s="18">
        <v>-2145.2399999999998</v>
      </c>
      <c r="G134" s="18">
        <v>-2145.2399999999998</v>
      </c>
      <c r="H134" s="18">
        <v>-2145.2399999999998</v>
      </c>
      <c r="I134" s="18">
        <v>-2145.2399999999998</v>
      </c>
      <c r="J134" s="18">
        <v>-2145.2399999999998</v>
      </c>
      <c r="K134" s="18">
        <v>-2145.2399999999998</v>
      </c>
      <c r="L134" s="18">
        <v>-2145.2399999999998</v>
      </c>
      <c r="M134" s="18">
        <v>-2145.2399999999998</v>
      </c>
      <c r="N134" s="18">
        <v>-2145.2399999999998</v>
      </c>
      <c r="O134" s="18">
        <v>-2145.2399999999998</v>
      </c>
      <c r="P134" s="18">
        <v>-2145.2399999999998</v>
      </c>
      <c r="Q134" s="18">
        <v>-2145.2399999999989</v>
      </c>
    </row>
    <row r="135" spans="1:17" x14ac:dyDescent="0.3">
      <c r="A135" s="30">
        <f t="shared" si="15"/>
        <v>118</v>
      </c>
      <c r="B135" s="14" t="s">
        <v>349</v>
      </c>
      <c r="C135" s="14" t="s">
        <v>278</v>
      </c>
      <c r="D135" s="18">
        <v>-201.96</v>
      </c>
      <c r="E135" s="18">
        <v>-201.96</v>
      </c>
      <c r="F135" s="18">
        <v>-201.96</v>
      </c>
      <c r="G135" s="18">
        <v>-201.96</v>
      </c>
      <c r="H135" s="18">
        <v>-201.96</v>
      </c>
      <c r="I135" s="18">
        <v>-201.96</v>
      </c>
      <c r="J135" s="18">
        <v>-201.96</v>
      </c>
      <c r="K135" s="18">
        <v>-201.96</v>
      </c>
      <c r="L135" s="18">
        <v>-201.96</v>
      </c>
      <c r="M135" s="18">
        <v>-201.96</v>
      </c>
      <c r="N135" s="18">
        <v>-201.96</v>
      </c>
      <c r="O135" s="18">
        <v>-201.96</v>
      </c>
      <c r="P135" s="18">
        <v>-201.96</v>
      </c>
      <c r="Q135" s="18">
        <v>-201.96</v>
      </c>
    </row>
    <row r="136" spans="1:17" x14ac:dyDescent="0.3">
      <c r="A136" s="30">
        <f t="shared" si="15"/>
        <v>119</v>
      </c>
      <c r="B136" s="14" t="s">
        <v>350</v>
      </c>
      <c r="C136" s="14" t="s">
        <v>279</v>
      </c>
      <c r="D136" s="18">
        <v>-49.71</v>
      </c>
      <c r="E136" s="18">
        <v>-49.71</v>
      </c>
      <c r="F136" s="18">
        <v>-49.71</v>
      </c>
      <c r="G136" s="18">
        <v>-49.71</v>
      </c>
      <c r="H136" s="18">
        <v>-49.71</v>
      </c>
      <c r="I136" s="18">
        <v>-49.71</v>
      </c>
      <c r="J136" s="18">
        <v>-49.71</v>
      </c>
      <c r="K136" s="18">
        <v>-49.71</v>
      </c>
      <c r="L136" s="18">
        <v>-49.71</v>
      </c>
      <c r="M136" s="18">
        <v>-49.71</v>
      </c>
      <c r="N136" s="18">
        <v>-49.71</v>
      </c>
      <c r="O136" s="18">
        <v>-49.71</v>
      </c>
      <c r="P136" s="18">
        <v>-49.71</v>
      </c>
      <c r="Q136" s="18">
        <v>-49.71</v>
      </c>
    </row>
    <row r="137" spans="1:17" x14ac:dyDescent="0.3">
      <c r="A137" s="30">
        <f t="shared" si="15"/>
        <v>120</v>
      </c>
      <c r="B137" s="14" t="s">
        <v>763</v>
      </c>
      <c r="C137" s="14"/>
      <c r="D137" s="32">
        <f>SUM(D133:D136)</f>
        <v>-2482.67</v>
      </c>
      <c r="E137" s="32">
        <f t="shared" ref="E137:O137" si="37">SUM(E133:E136)</f>
        <v>-2482.67</v>
      </c>
      <c r="F137" s="32">
        <f t="shared" si="37"/>
        <v>-2482.67</v>
      </c>
      <c r="G137" s="32">
        <f t="shared" si="37"/>
        <v>-2482.67</v>
      </c>
      <c r="H137" s="32">
        <f t="shared" si="37"/>
        <v>-2482.67</v>
      </c>
      <c r="I137" s="32">
        <f t="shared" si="37"/>
        <v>-2482.67</v>
      </c>
      <c r="J137" s="32">
        <f t="shared" si="37"/>
        <v>-2482.67</v>
      </c>
      <c r="K137" s="32">
        <f t="shared" si="37"/>
        <v>-2482.67</v>
      </c>
      <c r="L137" s="32">
        <f t="shared" si="37"/>
        <v>-2482.67</v>
      </c>
      <c r="M137" s="32">
        <f t="shared" si="37"/>
        <v>-2482.67</v>
      </c>
      <c r="N137" s="32">
        <f t="shared" si="37"/>
        <v>-2482.67</v>
      </c>
      <c r="O137" s="32">
        <f t="shared" si="37"/>
        <v>-2482.67</v>
      </c>
      <c r="P137" s="32">
        <f>SUM(P133:P136)</f>
        <v>-2482.67</v>
      </c>
      <c r="Q137" s="32">
        <f>SUM(Q133:Q136)</f>
        <v>-2482.6699999999992</v>
      </c>
    </row>
    <row r="138" spans="1:17" x14ac:dyDescent="0.3">
      <c r="A138" s="30">
        <f t="shared" si="15"/>
        <v>121</v>
      </c>
      <c r="B138" s="14"/>
      <c r="C138" s="14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</row>
    <row r="139" spans="1:17" x14ac:dyDescent="0.3">
      <c r="A139" s="30">
        <f t="shared" si="15"/>
        <v>122</v>
      </c>
      <c r="B139" s="14" t="s">
        <v>351</v>
      </c>
      <c r="C139" s="14" t="s">
        <v>274</v>
      </c>
      <c r="D139" s="18">
        <v>-329.159999999999</v>
      </c>
      <c r="E139" s="18">
        <v>-329.159999999999</v>
      </c>
      <c r="F139" s="18">
        <v>-329.159999999999</v>
      </c>
      <c r="G139" s="18">
        <v>-329.159999999999</v>
      </c>
      <c r="H139" s="18">
        <v>-329.159999999999</v>
      </c>
      <c r="I139" s="18">
        <v>-329.159999999999</v>
      </c>
      <c r="J139" s="18">
        <v>-329.159999999999</v>
      </c>
      <c r="K139" s="18">
        <v>-329.159999999999</v>
      </c>
      <c r="L139" s="18">
        <v>-329.159999999999</v>
      </c>
      <c r="M139" s="18">
        <v>-329.159999999999</v>
      </c>
      <c r="N139" s="18">
        <v>-329.159999999999</v>
      </c>
      <c r="O139" s="18">
        <v>-329.159999999999</v>
      </c>
      <c r="P139" s="18">
        <v>-329.159999999999</v>
      </c>
      <c r="Q139" s="18">
        <v>-329.159999999999</v>
      </c>
    </row>
    <row r="140" spans="1:17" x14ac:dyDescent="0.3">
      <c r="A140" s="30">
        <f t="shared" si="15"/>
        <v>123</v>
      </c>
      <c r="B140" s="14" t="s">
        <v>352</v>
      </c>
      <c r="C140" s="14" t="s">
        <v>280</v>
      </c>
      <c r="D140" s="18">
        <v>-3444.1899999999901</v>
      </c>
      <c r="E140" s="18">
        <v>-3444.1899999999901</v>
      </c>
      <c r="F140" s="18">
        <v>-3444.1899999999901</v>
      </c>
      <c r="G140" s="18">
        <v>-3444.1899999999901</v>
      </c>
      <c r="H140" s="18">
        <v>-3444.1899999999901</v>
      </c>
      <c r="I140" s="18">
        <v>-3444.1899999999901</v>
      </c>
      <c r="J140" s="18">
        <v>-3444.1899999999901</v>
      </c>
      <c r="K140" s="18">
        <v>-3444.1899999999901</v>
      </c>
      <c r="L140" s="18">
        <v>-3444.1899999999901</v>
      </c>
      <c r="M140" s="18">
        <v>-3444.1899999999901</v>
      </c>
      <c r="N140" s="18">
        <v>-3444.1899999999901</v>
      </c>
      <c r="O140" s="18">
        <v>-3444.1899999999901</v>
      </c>
      <c r="P140" s="18">
        <v>-3444.1899999999901</v>
      </c>
      <c r="Q140" s="18">
        <v>-3444.1899999999901</v>
      </c>
    </row>
    <row r="141" spans="1:17" x14ac:dyDescent="0.3">
      <c r="A141" s="30">
        <f t="shared" si="15"/>
        <v>124</v>
      </c>
      <c r="B141" s="14" t="s">
        <v>353</v>
      </c>
      <c r="C141" s="14" t="s">
        <v>281</v>
      </c>
      <c r="D141" s="18">
        <v>-607.52</v>
      </c>
      <c r="E141" s="18">
        <v>-607.52</v>
      </c>
      <c r="F141" s="18">
        <v>-607.52</v>
      </c>
      <c r="G141" s="18">
        <v>-607.52</v>
      </c>
      <c r="H141" s="18">
        <v>-607.52</v>
      </c>
      <c r="I141" s="18">
        <v>-607.52</v>
      </c>
      <c r="J141" s="18">
        <v>-607.52</v>
      </c>
      <c r="K141" s="18">
        <v>-607.52</v>
      </c>
      <c r="L141" s="18">
        <v>-607.52</v>
      </c>
      <c r="M141" s="18">
        <v>-607.52</v>
      </c>
      <c r="N141" s="18">
        <v>-607.52</v>
      </c>
      <c r="O141" s="18">
        <v>-607.52</v>
      </c>
      <c r="P141" s="18">
        <v>-607.52</v>
      </c>
      <c r="Q141" s="18">
        <v>-607.52000000000021</v>
      </c>
    </row>
    <row r="142" spans="1:17" x14ac:dyDescent="0.3">
      <c r="A142" s="30">
        <f t="shared" si="15"/>
        <v>125</v>
      </c>
      <c r="B142" s="14" t="s">
        <v>354</v>
      </c>
      <c r="C142" s="14" t="s">
        <v>278</v>
      </c>
      <c r="D142" s="18">
        <v>-1469.27</v>
      </c>
      <c r="E142" s="18">
        <v>-1469.27</v>
      </c>
      <c r="F142" s="18">
        <v>-1469.27</v>
      </c>
      <c r="G142" s="18">
        <v>-1469.27</v>
      </c>
      <c r="H142" s="18">
        <v>-1469.27</v>
      </c>
      <c r="I142" s="18">
        <v>-1469.27</v>
      </c>
      <c r="J142" s="18">
        <v>-1469.27</v>
      </c>
      <c r="K142" s="18">
        <v>-1469.27</v>
      </c>
      <c r="L142" s="18">
        <v>-1469.27</v>
      </c>
      <c r="M142" s="18">
        <v>-1469.27</v>
      </c>
      <c r="N142" s="18">
        <v>-1469.27</v>
      </c>
      <c r="O142" s="18">
        <v>-1469.27</v>
      </c>
      <c r="P142" s="18">
        <v>-1469.27</v>
      </c>
      <c r="Q142" s="18">
        <v>-1469.2700000000002</v>
      </c>
    </row>
    <row r="143" spans="1:17" x14ac:dyDescent="0.3">
      <c r="A143" s="30">
        <f t="shared" si="15"/>
        <v>126</v>
      </c>
      <c r="B143" s="14" t="s">
        <v>355</v>
      </c>
      <c r="C143" s="14" t="s">
        <v>279</v>
      </c>
      <c r="D143" s="18">
        <v>-208.8</v>
      </c>
      <c r="E143" s="18">
        <v>-208.8</v>
      </c>
      <c r="F143" s="18">
        <v>-208.8</v>
      </c>
      <c r="G143" s="18">
        <v>-208.8</v>
      </c>
      <c r="H143" s="18">
        <v>-208.8</v>
      </c>
      <c r="I143" s="18">
        <v>-208.8</v>
      </c>
      <c r="J143" s="18">
        <v>-208.8</v>
      </c>
      <c r="K143" s="18">
        <v>-208.8</v>
      </c>
      <c r="L143" s="18">
        <v>-208.8</v>
      </c>
      <c r="M143" s="18">
        <v>-208.8</v>
      </c>
      <c r="N143" s="18">
        <v>-208.8</v>
      </c>
      <c r="O143" s="18">
        <v>-208.8</v>
      </c>
      <c r="P143" s="18">
        <v>-208.8</v>
      </c>
      <c r="Q143" s="18">
        <v>-208.80000000000004</v>
      </c>
    </row>
    <row r="144" spans="1:17" x14ac:dyDescent="0.3">
      <c r="A144" s="30">
        <f t="shared" si="15"/>
        <v>127</v>
      </c>
      <c r="B144" s="14" t="s">
        <v>764</v>
      </c>
      <c r="C144" s="14"/>
      <c r="D144" s="32">
        <f>SUM(D139:D143)</f>
        <v>-6058.9399999999887</v>
      </c>
      <c r="E144" s="32">
        <f t="shared" ref="E144:O144" si="38">SUM(E139:E143)</f>
        <v>-6058.9399999999887</v>
      </c>
      <c r="F144" s="32">
        <f t="shared" si="38"/>
        <v>-6058.9399999999887</v>
      </c>
      <c r="G144" s="32">
        <f t="shared" si="38"/>
        <v>-6058.9399999999887</v>
      </c>
      <c r="H144" s="32">
        <f t="shared" si="38"/>
        <v>-6058.9399999999887</v>
      </c>
      <c r="I144" s="32">
        <f t="shared" si="38"/>
        <v>-6058.9399999999887</v>
      </c>
      <c r="J144" s="32">
        <f t="shared" si="38"/>
        <v>-6058.9399999999887</v>
      </c>
      <c r="K144" s="32">
        <f t="shared" si="38"/>
        <v>-6058.9399999999887</v>
      </c>
      <c r="L144" s="32">
        <f t="shared" si="38"/>
        <v>-6058.9399999999887</v>
      </c>
      <c r="M144" s="32">
        <f t="shared" si="38"/>
        <v>-6058.9399999999887</v>
      </c>
      <c r="N144" s="32">
        <f t="shared" si="38"/>
        <v>-6058.9399999999887</v>
      </c>
      <c r="O144" s="32">
        <f t="shared" si="38"/>
        <v>-6058.9399999999887</v>
      </c>
      <c r="P144" s="32">
        <f t="shared" ref="P144:Q144" si="39">SUM(P139:P143)</f>
        <v>-6058.9399999999887</v>
      </c>
      <c r="Q144" s="32">
        <f t="shared" si="39"/>
        <v>-6058.9399999999896</v>
      </c>
    </row>
    <row r="145" spans="1:17" x14ac:dyDescent="0.3">
      <c r="A145" s="30">
        <f t="shared" si="15"/>
        <v>128</v>
      </c>
      <c r="B145" s="14"/>
      <c r="C145" s="14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</row>
    <row r="146" spans="1:17" x14ac:dyDescent="0.3">
      <c r="A146" s="30">
        <f t="shared" si="15"/>
        <v>129</v>
      </c>
      <c r="B146" s="14" t="s">
        <v>86</v>
      </c>
      <c r="C146" s="14" t="s">
        <v>274</v>
      </c>
      <c r="D146" s="18">
        <v>7743.9438032086537</v>
      </c>
      <c r="E146" s="18">
        <v>7773.8433196334181</v>
      </c>
      <c r="F146" s="18">
        <v>7803.7368716823703</v>
      </c>
      <c r="G146" s="18">
        <v>7833.6244593555039</v>
      </c>
      <c r="H146" s="18">
        <v>7863.4400826528172</v>
      </c>
      <c r="I146" s="18">
        <v>7893.3107415743107</v>
      </c>
      <c r="J146" s="18">
        <v>7923.1754361199937</v>
      </c>
      <c r="K146" s="18">
        <v>7953.0341662898572</v>
      </c>
      <c r="L146" s="18">
        <v>7982.8869320839103</v>
      </c>
      <c r="M146" s="18">
        <v>8012.7367335021345</v>
      </c>
      <c r="N146" s="18">
        <v>8042.5805705445473</v>
      </c>
      <c r="O146" s="18">
        <v>8072.4184432111506</v>
      </c>
      <c r="P146" s="18">
        <v>8102.2503515019243</v>
      </c>
      <c r="Q146" s="18">
        <v>7923.1524547200452</v>
      </c>
    </row>
    <row r="147" spans="1:17" x14ac:dyDescent="0.3">
      <c r="A147" s="30">
        <f t="shared" si="15"/>
        <v>130</v>
      </c>
      <c r="B147" s="14" t="s">
        <v>87</v>
      </c>
      <c r="C147" s="14" t="s">
        <v>275</v>
      </c>
      <c r="D147" s="18">
        <v>1245.3936810634475</v>
      </c>
      <c r="E147" s="18">
        <v>1289.7195015960917</v>
      </c>
      <c r="F147" s="18">
        <v>1334.0429171772755</v>
      </c>
      <c r="G147" s="18">
        <v>1378.3639278069995</v>
      </c>
      <c r="H147" s="18">
        <v>1422.6505334852736</v>
      </c>
      <c r="I147" s="18">
        <v>1466.9637342120975</v>
      </c>
      <c r="J147" s="18">
        <v>1511.2745299874514</v>
      </c>
      <c r="K147" s="18">
        <v>1555.5829208113555</v>
      </c>
      <c r="L147" s="18">
        <v>1599.8889066838094</v>
      </c>
      <c r="M147" s="18">
        <v>1644.1944876048033</v>
      </c>
      <c r="N147" s="18">
        <v>1688.4976635743376</v>
      </c>
      <c r="O147" s="18">
        <v>1732.7984345924112</v>
      </c>
      <c r="P147" s="18">
        <v>1777.0968006590351</v>
      </c>
      <c r="Q147" s="18">
        <v>1511.2667722503377</v>
      </c>
    </row>
    <row r="148" spans="1:17" x14ac:dyDescent="0.3">
      <c r="A148" s="30">
        <f t="shared" ref="A148:A211" si="40">+A147+1</f>
        <v>131</v>
      </c>
      <c r="B148" s="14" t="s">
        <v>88</v>
      </c>
      <c r="C148" s="14" t="s">
        <v>276</v>
      </c>
      <c r="D148" s="18">
        <v>2680.2661940736152</v>
      </c>
      <c r="E148" s="18">
        <v>2836.2506610365172</v>
      </c>
      <c r="F148" s="18">
        <v>2992.1850394160892</v>
      </c>
      <c r="G148" s="18">
        <v>3148.0693292123215</v>
      </c>
      <c r="H148" s="18">
        <v>3303.734530425214</v>
      </c>
      <c r="I148" s="18">
        <v>3459.5066430547859</v>
      </c>
      <c r="J148" s="18">
        <v>3615.2286671010074</v>
      </c>
      <c r="K148" s="18">
        <v>3770.9006025639096</v>
      </c>
      <c r="L148" s="18">
        <v>3926.5224494434719</v>
      </c>
      <c r="M148" s="18">
        <v>4082.1002077397038</v>
      </c>
      <c r="N148" s="18">
        <v>4237.6278774526054</v>
      </c>
      <c r="O148" s="18">
        <v>4393.1054585821685</v>
      </c>
      <c r="P148" s="18">
        <v>4548.5329511283999</v>
      </c>
      <c r="Q148" s="18">
        <v>3614.9254316330625</v>
      </c>
    </row>
    <row r="149" spans="1:17" x14ac:dyDescent="0.3">
      <c r="A149" s="30">
        <f t="shared" si="40"/>
        <v>132</v>
      </c>
      <c r="B149" s="14" t="s">
        <v>89</v>
      </c>
      <c r="C149" s="14" t="s">
        <v>276</v>
      </c>
      <c r="D149" s="18">
        <v>5472.5628099999994</v>
      </c>
      <c r="E149" s="18">
        <v>5722.6488775000007</v>
      </c>
      <c r="F149" s="18">
        <v>5972.7349450000002</v>
      </c>
      <c r="G149" s="18">
        <v>6222.8210125000005</v>
      </c>
      <c r="H149" s="18">
        <v>6472.90708</v>
      </c>
      <c r="I149" s="18">
        <v>6722.9931475000003</v>
      </c>
      <c r="J149" s="18">
        <v>6973.0792149999997</v>
      </c>
      <c r="K149" s="18">
        <v>7223.1652825000001</v>
      </c>
      <c r="L149" s="18">
        <v>7473.2513499999995</v>
      </c>
      <c r="M149" s="18">
        <v>7723.3374175000008</v>
      </c>
      <c r="N149" s="18">
        <v>7973.4234850000003</v>
      </c>
      <c r="O149" s="18">
        <v>8223.5095524999997</v>
      </c>
      <c r="P149" s="18">
        <v>8473.5956200000001</v>
      </c>
      <c r="Q149" s="18">
        <v>6973.0792150000007</v>
      </c>
    </row>
    <row r="150" spans="1:17" x14ac:dyDescent="0.3">
      <c r="A150" s="30">
        <f t="shared" si="40"/>
        <v>133</v>
      </c>
      <c r="B150" s="14" t="s">
        <v>90</v>
      </c>
      <c r="C150" s="14" t="s">
        <v>277</v>
      </c>
      <c r="D150" s="18">
        <v>2802.6127527133253</v>
      </c>
      <c r="E150" s="18">
        <v>2871.1340884029191</v>
      </c>
      <c r="F150" s="18">
        <v>2939.6554240925225</v>
      </c>
      <c r="G150" s="18">
        <v>3008.1767597821163</v>
      </c>
      <c r="H150" s="18">
        <v>3076.6360954717197</v>
      </c>
      <c r="I150" s="18">
        <v>3145.1534311613132</v>
      </c>
      <c r="J150" s="18">
        <v>3213.6707668509166</v>
      </c>
      <c r="K150" s="18">
        <v>3282.18810254051</v>
      </c>
      <c r="L150" s="18">
        <v>3350.7054382301139</v>
      </c>
      <c r="M150" s="18">
        <v>3419.2247739197078</v>
      </c>
      <c r="N150" s="18">
        <v>3487.7441096093116</v>
      </c>
      <c r="O150" s="18">
        <v>3556.263445298905</v>
      </c>
      <c r="P150" s="18">
        <v>3624.7827809885089</v>
      </c>
      <c r="Q150" s="18">
        <v>3213.6883053124529</v>
      </c>
    </row>
    <row r="151" spans="1:17" x14ac:dyDescent="0.3">
      <c r="A151" s="30">
        <f t="shared" si="40"/>
        <v>134</v>
      </c>
      <c r="B151" s="14" t="s">
        <v>91</v>
      </c>
      <c r="C151" s="14" t="s">
        <v>278</v>
      </c>
      <c r="D151" s="18">
        <v>2648.4202537251099</v>
      </c>
      <c r="E151" s="18">
        <v>2708.4011115163748</v>
      </c>
      <c r="F151" s="18">
        <v>2768.3819693076389</v>
      </c>
      <c r="G151" s="18">
        <v>2828.3628270989034</v>
      </c>
      <c r="H151" s="18">
        <v>2888.2926848901575</v>
      </c>
      <c r="I151" s="18">
        <v>2948.2705426814218</v>
      </c>
      <c r="J151" s="18">
        <v>3008.2484004726862</v>
      </c>
      <c r="K151" s="18">
        <v>3068.2262582639501</v>
      </c>
      <c r="L151" s="18">
        <v>3128.2041160552149</v>
      </c>
      <c r="M151" s="18">
        <v>3188.1839738464796</v>
      </c>
      <c r="N151" s="18">
        <v>3248.1638316377439</v>
      </c>
      <c r="O151" s="18">
        <v>3308.1436894289982</v>
      </c>
      <c r="P151" s="18">
        <v>3368.1235472202625</v>
      </c>
      <c r="Q151" s="18">
        <v>3008.2633235496105</v>
      </c>
    </row>
    <row r="152" spans="1:17" x14ac:dyDescent="0.3">
      <c r="A152" s="30">
        <f t="shared" si="40"/>
        <v>135</v>
      </c>
      <c r="B152" s="14" t="s">
        <v>92</v>
      </c>
      <c r="C152" s="14" t="s">
        <v>279</v>
      </c>
      <c r="D152" s="18">
        <v>1071.9078999601677</v>
      </c>
      <c r="E152" s="18">
        <v>1077.8176044805602</v>
      </c>
      <c r="F152" s="18">
        <v>1083.725197445393</v>
      </c>
      <c r="G152" s="18">
        <v>1089.6306788546656</v>
      </c>
      <c r="H152" s="18">
        <v>1095.5240487083881</v>
      </c>
      <c r="I152" s="18">
        <v>1101.4243070065504</v>
      </c>
      <c r="J152" s="18">
        <v>1107.3224537491631</v>
      </c>
      <c r="K152" s="18">
        <v>1113.2184889362156</v>
      </c>
      <c r="L152" s="18">
        <v>1119.1124125677181</v>
      </c>
      <c r="M152" s="18">
        <v>1125.0042246436606</v>
      </c>
      <c r="N152" s="18">
        <v>1130.8939251640431</v>
      </c>
      <c r="O152" s="18">
        <v>1136.7815141288756</v>
      </c>
      <c r="P152" s="18">
        <v>1142.6669915381583</v>
      </c>
      <c r="Q152" s="18">
        <v>1107.3099805525817</v>
      </c>
    </row>
    <row r="153" spans="1:17" x14ac:dyDescent="0.3">
      <c r="A153" s="30">
        <f t="shared" si="40"/>
        <v>136</v>
      </c>
      <c r="B153" s="14" t="s">
        <v>765</v>
      </c>
      <c r="C153" s="14"/>
      <c r="D153" s="32">
        <f>SUM(D146:D152)</f>
        <v>23665.107394744318</v>
      </c>
      <c r="E153" s="32">
        <f t="shared" ref="E153:O153" si="41">SUM(E146:E152)</f>
        <v>24279.815164165881</v>
      </c>
      <c r="F153" s="32">
        <f t="shared" si="41"/>
        <v>24894.462364121289</v>
      </c>
      <c r="G153" s="32">
        <f t="shared" si="41"/>
        <v>25509.048994610508</v>
      </c>
      <c r="H153" s="32">
        <f t="shared" si="41"/>
        <v>26123.18505563357</v>
      </c>
      <c r="I153" s="32">
        <f t="shared" si="41"/>
        <v>26737.62254719048</v>
      </c>
      <c r="J153" s="32">
        <f t="shared" si="41"/>
        <v>27351.999469281214</v>
      </c>
      <c r="K153" s="32">
        <f t="shared" si="41"/>
        <v>27966.315821905795</v>
      </c>
      <c r="L153" s="32">
        <f t="shared" si="41"/>
        <v>28580.57160506424</v>
      </c>
      <c r="M153" s="32">
        <f t="shared" si="41"/>
        <v>29194.781818756492</v>
      </c>
      <c r="N153" s="32">
        <f t="shared" si="41"/>
        <v>29808.931462982586</v>
      </c>
      <c r="O153" s="32">
        <f t="shared" si="41"/>
        <v>30423.020537742508</v>
      </c>
      <c r="P153" s="32">
        <f t="shared" ref="P153:Q153" si="42">SUM(P146:P152)</f>
        <v>31037.049043036292</v>
      </c>
      <c r="Q153" s="32">
        <f t="shared" si="42"/>
        <v>27351.685483018093</v>
      </c>
    </row>
    <row r="154" spans="1:17" x14ac:dyDescent="0.3">
      <c r="A154" s="30">
        <f t="shared" si="40"/>
        <v>137</v>
      </c>
      <c r="B154" s="14"/>
      <c r="C154" s="14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</row>
    <row r="155" spans="1:17" x14ac:dyDescent="0.3">
      <c r="A155" s="30">
        <f t="shared" si="40"/>
        <v>138</v>
      </c>
      <c r="B155" s="16" t="s">
        <v>766</v>
      </c>
      <c r="C155" s="16"/>
      <c r="D155" s="33">
        <f>SUM(D153,D144,D137,D131)</f>
        <v>288931.55714528484</v>
      </c>
      <c r="E155" s="33">
        <f t="shared" ref="E155:Q155" si="43">SUM(E153,E144,E137,E131)</f>
        <v>292656.06797444861</v>
      </c>
      <c r="F155" s="33">
        <f t="shared" si="43"/>
        <v>296117.28409821528</v>
      </c>
      <c r="G155" s="33">
        <f t="shared" si="43"/>
        <v>299486.31051658711</v>
      </c>
      <c r="H155" s="33">
        <f t="shared" si="43"/>
        <v>303063.77222956286</v>
      </c>
      <c r="I155" s="33">
        <f t="shared" si="43"/>
        <v>306628.27723714162</v>
      </c>
      <c r="J155" s="33">
        <f t="shared" si="43"/>
        <v>310347.55100544874</v>
      </c>
      <c r="K155" s="33">
        <f t="shared" si="43"/>
        <v>313969.58246141963</v>
      </c>
      <c r="L155" s="33">
        <f t="shared" si="43"/>
        <v>317652.85021199461</v>
      </c>
      <c r="M155" s="33">
        <f t="shared" si="43"/>
        <v>321373.60725717276</v>
      </c>
      <c r="N155" s="33">
        <f t="shared" si="43"/>
        <v>325095.93059695617</v>
      </c>
      <c r="O155" s="33">
        <f t="shared" si="43"/>
        <v>328766.42623134324</v>
      </c>
      <c r="P155" s="33">
        <f t="shared" si="43"/>
        <v>332481.38716033322</v>
      </c>
      <c r="Q155" s="33">
        <f t="shared" si="43"/>
        <v>310505.43108660844</v>
      </c>
    </row>
    <row r="156" spans="1:17" x14ac:dyDescent="0.3">
      <c r="A156" s="30">
        <f t="shared" si="40"/>
        <v>139</v>
      </c>
      <c r="B156" s="14"/>
      <c r="C156" s="1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</row>
    <row r="157" spans="1:17" x14ac:dyDescent="0.3">
      <c r="A157" s="30">
        <f t="shared" si="40"/>
        <v>140</v>
      </c>
      <c r="B157" s="15" t="s">
        <v>93</v>
      </c>
      <c r="C157" s="15" t="s">
        <v>274</v>
      </c>
      <c r="D157" s="18">
        <v>-43.44512435</v>
      </c>
      <c r="E157" s="18">
        <v>-43.433051379166706</v>
      </c>
      <c r="F157" s="18">
        <v>-43.420978408333298</v>
      </c>
      <c r="G157" s="18">
        <v>-43.408905437499996</v>
      </c>
      <c r="H157" s="18">
        <v>-43.396832466666702</v>
      </c>
      <c r="I157" s="18">
        <v>-43.3847594958334</v>
      </c>
      <c r="J157" s="18">
        <v>-43.372686524999999</v>
      </c>
      <c r="K157" s="18">
        <v>-43.360613554166704</v>
      </c>
      <c r="L157" s="18">
        <v>-43.348540583333403</v>
      </c>
      <c r="M157" s="18">
        <v>-43.336467612499995</v>
      </c>
      <c r="N157" s="18">
        <v>-43.3243946416667</v>
      </c>
      <c r="O157" s="18">
        <v>-43.312321670833398</v>
      </c>
      <c r="P157" s="18">
        <v>-43.300248699999997</v>
      </c>
      <c r="Q157" s="18">
        <v>-43.37268652500002</v>
      </c>
    </row>
    <row r="158" spans="1:17" x14ac:dyDescent="0.3">
      <c r="A158" s="30">
        <f t="shared" si="40"/>
        <v>141</v>
      </c>
      <c r="B158" s="15" t="s">
        <v>356</v>
      </c>
      <c r="C158" s="14" t="s">
        <v>275</v>
      </c>
      <c r="D158" s="18">
        <v>23.81</v>
      </c>
      <c r="E158" s="18">
        <v>23.81</v>
      </c>
      <c r="F158" s="18">
        <v>23.81</v>
      </c>
      <c r="G158" s="18">
        <v>23.81</v>
      </c>
      <c r="H158" s="18">
        <v>23.81</v>
      </c>
      <c r="I158" s="18">
        <v>23.81</v>
      </c>
      <c r="J158" s="18">
        <v>23.81</v>
      </c>
      <c r="K158" s="18">
        <v>23.81</v>
      </c>
      <c r="L158" s="18">
        <v>23.81</v>
      </c>
      <c r="M158" s="18">
        <v>23.81</v>
      </c>
      <c r="N158" s="18">
        <v>23.81</v>
      </c>
      <c r="O158" s="18">
        <v>23.81</v>
      </c>
      <c r="P158" s="18">
        <v>23.81</v>
      </c>
      <c r="Q158" s="18">
        <v>23.81</v>
      </c>
    </row>
    <row r="159" spans="1:17" x14ac:dyDescent="0.3">
      <c r="A159" s="30">
        <f t="shared" si="40"/>
        <v>142</v>
      </c>
      <c r="B159" s="15" t="s">
        <v>357</v>
      </c>
      <c r="C159" s="14" t="s">
        <v>276</v>
      </c>
      <c r="D159" s="18">
        <v>135.159999999999</v>
      </c>
      <c r="E159" s="18">
        <v>135.159999999999</v>
      </c>
      <c r="F159" s="18">
        <v>135.159999999999</v>
      </c>
      <c r="G159" s="18">
        <v>135.159999999999</v>
      </c>
      <c r="H159" s="18">
        <v>135.159999999999</v>
      </c>
      <c r="I159" s="18">
        <v>135.159999999999</v>
      </c>
      <c r="J159" s="18">
        <v>135.159999999999</v>
      </c>
      <c r="K159" s="18">
        <v>135.159999999999</v>
      </c>
      <c r="L159" s="18">
        <v>135.159999999999</v>
      </c>
      <c r="M159" s="18">
        <v>135.159999999999</v>
      </c>
      <c r="N159" s="18">
        <v>135.159999999999</v>
      </c>
      <c r="O159" s="18">
        <v>135.159999999999</v>
      </c>
      <c r="P159" s="18">
        <v>135.159999999999</v>
      </c>
      <c r="Q159" s="18">
        <v>135.15999999999897</v>
      </c>
    </row>
    <row r="160" spans="1:17" x14ac:dyDescent="0.3">
      <c r="A160" s="30">
        <f t="shared" si="40"/>
        <v>143</v>
      </c>
      <c r="B160" s="15" t="s">
        <v>358</v>
      </c>
      <c r="C160" s="14" t="s">
        <v>277</v>
      </c>
      <c r="D160" s="18">
        <v>-909.03</v>
      </c>
      <c r="E160" s="18">
        <v>-909.03</v>
      </c>
      <c r="F160" s="18">
        <v>-909.03</v>
      </c>
      <c r="G160" s="18">
        <v>-909.03</v>
      </c>
      <c r="H160" s="18">
        <v>-909.03</v>
      </c>
      <c r="I160" s="18">
        <v>-909.03</v>
      </c>
      <c r="J160" s="18">
        <v>-909.03</v>
      </c>
      <c r="K160" s="18">
        <v>-909.03</v>
      </c>
      <c r="L160" s="18">
        <v>-909.03</v>
      </c>
      <c r="M160" s="18">
        <v>-909.03</v>
      </c>
      <c r="N160" s="18">
        <v>-909.03</v>
      </c>
      <c r="O160" s="18">
        <v>-909.03</v>
      </c>
      <c r="P160" s="18">
        <v>-909.03</v>
      </c>
      <c r="Q160" s="18">
        <v>-909.03000000000009</v>
      </c>
    </row>
    <row r="161" spans="1:17" x14ac:dyDescent="0.3">
      <c r="A161" s="30">
        <f t="shared" si="40"/>
        <v>144</v>
      </c>
      <c r="B161" s="15" t="s">
        <v>359</v>
      </c>
      <c r="C161" s="14" t="s">
        <v>278</v>
      </c>
      <c r="D161" s="18">
        <v>-284.01</v>
      </c>
      <c r="E161" s="18">
        <v>-284.01</v>
      </c>
      <c r="F161" s="18">
        <v>-284.01</v>
      </c>
      <c r="G161" s="18">
        <v>-284.01</v>
      </c>
      <c r="H161" s="18">
        <v>-284.01</v>
      </c>
      <c r="I161" s="18">
        <v>-284.01</v>
      </c>
      <c r="J161" s="18">
        <v>-284.01</v>
      </c>
      <c r="K161" s="18">
        <v>-284.01</v>
      </c>
      <c r="L161" s="18">
        <v>-284.01</v>
      </c>
      <c r="M161" s="18">
        <v>-284.01</v>
      </c>
      <c r="N161" s="18">
        <v>-284.01</v>
      </c>
      <c r="O161" s="18">
        <v>-284.01</v>
      </c>
      <c r="P161" s="18">
        <v>-284.01</v>
      </c>
      <c r="Q161" s="18">
        <v>-284.0100000000001</v>
      </c>
    </row>
    <row r="162" spans="1:17" x14ac:dyDescent="0.3">
      <c r="A162" s="30">
        <f t="shared" si="40"/>
        <v>145</v>
      </c>
      <c r="B162" s="15" t="s">
        <v>360</v>
      </c>
      <c r="C162" s="14" t="s">
        <v>279</v>
      </c>
      <c r="D162" s="18">
        <v>-65.39</v>
      </c>
      <c r="E162" s="18">
        <v>-65.39</v>
      </c>
      <c r="F162" s="18">
        <v>-65.39</v>
      </c>
      <c r="G162" s="18">
        <v>-65.39</v>
      </c>
      <c r="H162" s="18">
        <v>-65.39</v>
      </c>
      <c r="I162" s="18">
        <v>-65.39</v>
      </c>
      <c r="J162" s="18">
        <v>-65.39</v>
      </c>
      <c r="K162" s="18">
        <v>-65.39</v>
      </c>
      <c r="L162" s="18">
        <v>-65.39</v>
      </c>
      <c r="M162" s="18">
        <v>-65.39</v>
      </c>
      <c r="N162" s="18">
        <v>-65.39</v>
      </c>
      <c r="O162" s="18">
        <v>-65.39</v>
      </c>
      <c r="P162" s="18">
        <v>-65.39</v>
      </c>
      <c r="Q162" s="18">
        <v>-65.39</v>
      </c>
    </row>
    <row r="163" spans="1:17" x14ac:dyDescent="0.3">
      <c r="A163" s="30">
        <f t="shared" si="40"/>
        <v>146</v>
      </c>
      <c r="B163" s="15" t="s">
        <v>767</v>
      </c>
      <c r="C163" s="14"/>
      <c r="D163" s="32">
        <f>SUM(D156:D162)</f>
        <v>-1142.905124350001</v>
      </c>
      <c r="E163" s="32">
        <f t="shared" ref="E163:O163" si="44">SUM(E156:E162)</f>
        <v>-1142.8930513791677</v>
      </c>
      <c r="F163" s="32">
        <f t="shared" si="44"/>
        <v>-1142.8809784083344</v>
      </c>
      <c r="G163" s="32">
        <f t="shared" si="44"/>
        <v>-1142.8689054375011</v>
      </c>
      <c r="H163" s="32">
        <f t="shared" si="44"/>
        <v>-1142.8568324666678</v>
      </c>
      <c r="I163" s="32">
        <f t="shared" si="44"/>
        <v>-1142.8447594958345</v>
      </c>
      <c r="J163" s="32">
        <f t="shared" si="44"/>
        <v>-1142.832686525001</v>
      </c>
      <c r="K163" s="32">
        <f t="shared" si="44"/>
        <v>-1142.8206135541677</v>
      </c>
      <c r="L163" s="32">
        <f t="shared" si="44"/>
        <v>-1142.8085405833344</v>
      </c>
      <c r="M163" s="32">
        <f t="shared" si="44"/>
        <v>-1142.7964676125009</v>
      </c>
      <c r="N163" s="32">
        <f t="shared" si="44"/>
        <v>-1142.7843946416676</v>
      </c>
      <c r="O163" s="32">
        <f t="shared" si="44"/>
        <v>-1142.7723216708343</v>
      </c>
      <c r="P163" s="32">
        <f t="shared" ref="P163:Q163" si="45">SUM(P156:P162)</f>
        <v>-1142.7602487000011</v>
      </c>
      <c r="Q163" s="32">
        <f t="shared" si="45"/>
        <v>-1142.8326865250012</v>
      </c>
    </row>
    <row r="164" spans="1:17" x14ac:dyDescent="0.3">
      <c r="A164" s="30">
        <f t="shared" si="40"/>
        <v>147</v>
      </c>
      <c r="B164" s="14"/>
      <c r="C164" s="1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</row>
    <row r="165" spans="1:17" x14ac:dyDescent="0.3">
      <c r="A165" s="30">
        <f t="shared" si="40"/>
        <v>148</v>
      </c>
      <c r="B165" s="14" t="s">
        <v>94</v>
      </c>
      <c r="C165" s="14" t="s">
        <v>274</v>
      </c>
      <c r="D165" s="18">
        <v>1195.7230682660363</v>
      </c>
      <c r="E165" s="18">
        <v>1210.6618236718473</v>
      </c>
      <c r="F165" s="18">
        <v>1225.6000780413583</v>
      </c>
      <c r="G165" s="18">
        <v>1240.5378313745593</v>
      </c>
      <c r="H165" s="18">
        <v>1255.4750836714604</v>
      </c>
      <c r="I165" s="18">
        <v>1270.4118349320613</v>
      </c>
      <c r="J165" s="18">
        <v>1285.348085156352</v>
      </c>
      <c r="K165" s="18">
        <v>1300.2838343443429</v>
      </c>
      <c r="L165" s="18">
        <v>1315.2190824960239</v>
      </c>
      <c r="M165" s="18">
        <v>1330.2329766141816</v>
      </c>
      <c r="N165" s="18">
        <v>1345.246369696039</v>
      </c>
      <c r="O165" s="18">
        <v>1360.2592617415867</v>
      </c>
      <c r="P165" s="18">
        <v>1375.2716527508439</v>
      </c>
      <c r="Q165" s="18">
        <v>1285.4054602120534</v>
      </c>
    </row>
    <row r="166" spans="1:17" x14ac:dyDescent="0.3">
      <c r="A166" s="30">
        <f t="shared" si="40"/>
        <v>149</v>
      </c>
      <c r="B166" s="14" t="s">
        <v>95</v>
      </c>
      <c r="C166" s="14" t="s">
        <v>275</v>
      </c>
      <c r="D166" s="18">
        <v>2423.7851072523808</v>
      </c>
      <c r="E166" s="18">
        <v>2438.2939110653483</v>
      </c>
      <c r="F166" s="18">
        <v>2452.7943048701454</v>
      </c>
      <c r="G166" s="18">
        <v>2467.2862886667731</v>
      </c>
      <c r="H166" s="18">
        <v>2481.7698624552309</v>
      </c>
      <c r="I166" s="18">
        <v>2496.2450262355187</v>
      </c>
      <c r="J166" s="18">
        <v>2510.7117800076358</v>
      </c>
      <c r="K166" s="18">
        <v>2525.1701237715929</v>
      </c>
      <c r="L166" s="18">
        <v>2539.6200575273706</v>
      </c>
      <c r="M166" s="18">
        <v>2554.1678523552432</v>
      </c>
      <c r="N166" s="18">
        <v>2568.707237174945</v>
      </c>
      <c r="O166" s="18">
        <v>2583.2382119864774</v>
      </c>
      <c r="P166" s="18">
        <v>2597.7607767898403</v>
      </c>
      <c r="Q166" s="18">
        <v>2510.7346569352694</v>
      </c>
    </row>
    <row r="167" spans="1:17" x14ac:dyDescent="0.3">
      <c r="A167" s="30">
        <f t="shared" si="40"/>
        <v>150</v>
      </c>
      <c r="B167" s="14" t="s">
        <v>96</v>
      </c>
      <c r="C167" s="14" t="s">
        <v>276</v>
      </c>
      <c r="D167" s="18">
        <v>5090.8037252727072</v>
      </c>
      <c r="E167" s="18">
        <v>5151.7146992150356</v>
      </c>
      <c r="F167" s="18">
        <v>5212.6211008240334</v>
      </c>
      <c r="G167" s="18">
        <v>5273.5229300997016</v>
      </c>
      <c r="H167" s="18">
        <v>5334.4201870420293</v>
      </c>
      <c r="I167" s="18">
        <v>5395.3128716510273</v>
      </c>
      <c r="J167" s="18">
        <v>5456.2009839266948</v>
      </c>
      <c r="K167" s="18">
        <v>5517.0845238690226</v>
      </c>
      <c r="L167" s="18">
        <v>5577.9634914780208</v>
      </c>
      <c r="M167" s="18">
        <v>5639.196846224726</v>
      </c>
      <c r="N167" s="18">
        <v>5700.4256286380996</v>
      </c>
      <c r="O167" s="18">
        <v>5761.6498387181327</v>
      </c>
      <c r="P167" s="18">
        <v>5822.869476464828</v>
      </c>
      <c r="Q167" s="18">
        <v>5456.4451002633887</v>
      </c>
    </row>
    <row r="168" spans="1:17" x14ac:dyDescent="0.3">
      <c r="A168" s="30">
        <f t="shared" si="40"/>
        <v>151</v>
      </c>
      <c r="B168" s="14" t="s">
        <v>97</v>
      </c>
      <c r="C168" s="14" t="s">
        <v>277</v>
      </c>
      <c r="D168" s="18">
        <v>4.2352550929803403</v>
      </c>
      <c r="E168" s="18">
        <v>4.9218094933172498</v>
      </c>
      <c r="F168" s="18">
        <v>5.6083638936541602</v>
      </c>
      <c r="G168" s="18">
        <v>6.2949182939910697</v>
      </c>
      <c r="H168" s="18">
        <v>6.9814726943279801</v>
      </c>
      <c r="I168" s="18">
        <v>7.6680270946648896</v>
      </c>
      <c r="J168" s="18">
        <v>8.3545814950017991</v>
      </c>
      <c r="K168" s="18">
        <v>9.0411358953387104</v>
      </c>
      <c r="L168" s="18">
        <v>9.7276902956756199</v>
      </c>
      <c r="M168" s="18">
        <v>10.506632616749799</v>
      </c>
      <c r="N168" s="18">
        <v>11.285574937824</v>
      </c>
      <c r="O168" s="18">
        <v>12.064517258898301</v>
      </c>
      <c r="P168" s="18">
        <v>12.8434595799725</v>
      </c>
      <c r="Q168" s="18">
        <v>8.4256491263381879</v>
      </c>
    </row>
    <row r="169" spans="1:17" x14ac:dyDescent="0.3">
      <c r="A169" s="30">
        <f t="shared" si="40"/>
        <v>152</v>
      </c>
      <c r="B169" s="14" t="s">
        <v>98</v>
      </c>
      <c r="C169" s="14" t="s">
        <v>277</v>
      </c>
      <c r="D169" s="18">
        <v>4629.5084811254101</v>
      </c>
      <c r="E169" s="18">
        <v>4638.6186687623804</v>
      </c>
      <c r="F169" s="18">
        <v>4647.7130333217801</v>
      </c>
      <c r="G169" s="18">
        <v>4649.9436862500006</v>
      </c>
      <c r="H169" s="18">
        <v>4645.0635286666702</v>
      </c>
      <c r="I169" s="18">
        <v>4640.1830706666697</v>
      </c>
      <c r="J169" s="18">
        <v>4635.3023122500008</v>
      </c>
      <c r="K169" s="18">
        <v>4630.42125341667</v>
      </c>
      <c r="L169" s="18">
        <v>4625.5398941666699</v>
      </c>
      <c r="M169" s="18">
        <v>4620.6582345000006</v>
      </c>
      <c r="N169" s="18">
        <v>4615.7762744166703</v>
      </c>
      <c r="O169" s="18">
        <v>4610.8940139166707</v>
      </c>
      <c r="P169" s="18">
        <v>4606.0114530000001</v>
      </c>
      <c r="Q169" s="18">
        <v>4630.433377266123</v>
      </c>
    </row>
    <row r="170" spans="1:17" x14ac:dyDescent="0.3">
      <c r="A170" s="30">
        <f t="shared" si="40"/>
        <v>153</v>
      </c>
      <c r="B170" s="14" t="s">
        <v>99</v>
      </c>
      <c r="C170" s="14" t="s">
        <v>278</v>
      </c>
      <c r="D170" s="18">
        <v>1840.0807767604031</v>
      </c>
      <c r="E170" s="18">
        <v>1858.889923525787</v>
      </c>
      <c r="F170" s="18">
        <v>1877.6980167218608</v>
      </c>
      <c r="G170" s="18">
        <v>1896.5050563486348</v>
      </c>
      <c r="H170" s="18">
        <v>1915.3110424060885</v>
      </c>
      <c r="I170" s="18">
        <v>1934.1159748942421</v>
      </c>
      <c r="J170" s="18">
        <v>1952.9198538130959</v>
      </c>
      <c r="K170" s="18">
        <v>1971.7226791626297</v>
      </c>
      <c r="L170" s="18">
        <v>1990.5244509428637</v>
      </c>
      <c r="M170" s="18">
        <v>2009.440786062914</v>
      </c>
      <c r="N170" s="18">
        <v>2028.3560676136442</v>
      </c>
      <c r="O170" s="18">
        <v>2047.2702955950749</v>
      </c>
      <c r="P170" s="18">
        <v>2066.1834700071954</v>
      </c>
      <c r="Q170" s="18">
        <v>1953.0014149118797</v>
      </c>
    </row>
    <row r="171" spans="1:17" x14ac:dyDescent="0.3">
      <c r="A171" s="30">
        <f t="shared" si="40"/>
        <v>154</v>
      </c>
      <c r="B171" s="14" t="s">
        <v>100</v>
      </c>
      <c r="C171" s="14" t="s">
        <v>279</v>
      </c>
      <c r="D171" s="18">
        <v>62.887448834828142</v>
      </c>
      <c r="E171" s="18">
        <v>64.201314208849325</v>
      </c>
      <c r="F171" s="18">
        <v>65.515179582870587</v>
      </c>
      <c r="G171" s="18">
        <v>66.82904495689175</v>
      </c>
      <c r="H171" s="18">
        <v>68.142910330913011</v>
      </c>
      <c r="I171" s="18">
        <v>69.456775704934174</v>
      </c>
      <c r="J171" s="18">
        <v>70.77064107895545</v>
      </c>
      <c r="K171" s="18">
        <v>72.084506452976626</v>
      </c>
      <c r="L171" s="18">
        <v>73.398371826997888</v>
      </c>
      <c r="M171" s="18">
        <v>74.718470357157159</v>
      </c>
      <c r="N171" s="18">
        <v>76.038568887316444</v>
      </c>
      <c r="O171" s="18">
        <v>77.358667417475843</v>
      </c>
      <c r="P171" s="18">
        <v>78.678765947635128</v>
      </c>
      <c r="Q171" s="18">
        <v>70.775435814446269</v>
      </c>
    </row>
    <row r="172" spans="1:17" x14ac:dyDescent="0.3">
      <c r="A172" s="30">
        <f t="shared" si="40"/>
        <v>155</v>
      </c>
      <c r="B172" s="14" t="s">
        <v>768</v>
      </c>
      <c r="C172" s="14"/>
      <c r="D172" s="32">
        <f>SUM(D165:D171)</f>
        <v>15247.023862604747</v>
      </c>
      <c r="E172" s="32">
        <f t="shared" ref="E172:O172" si="46">SUM(E165:E171)</f>
        <v>15367.302149942563</v>
      </c>
      <c r="F172" s="32">
        <f t="shared" si="46"/>
        <v>15487.550077255702</v>
      </c>
      <c r="G172" s="32">
        <f t="shared" si="46"/>
        <v>15600.919755990553</v>
      </c>
      <c r="H172" s="32">
        <f t="shared" si="46"/>
        <v>15707.164087266721</v>
      </c>
      <c r="I172" s="32">
        <f t="shared" si="46"/>
        <v>15813.39358117912</v>
      </c>
      <c r="J172" s="32">
        <f t="shared" si="46"/>
        <v>15919.608237727736</v>
      </c>
      <c r="K172" s="32">
        <f t="shared" si="46"/>
        <v>16025.808056912574</v>
      </c>
      <c r="L172" s="32">
        <f t="shared" si="46"/>
        <v>16131.993038733623</v>
      </c>
      <c r="M172" s="32">
        <f t="shared" si="46"/>
        <v>16238.921798730971</v>
      </c>
      <c r="N172" s="32">
        <f t="shared" si="46"/>
        <v>16345.835721364538</v>
      </c>
      <c r="O172" s="32">
        <f t="shared" si="46"/>
        <v>16452.734806634315</v>
      </c>
      <c r="P172" s="32">
        <f t="shared" ref="P172:Q172" si="47">SUM(P165:P171)</f>
        <v>16559.619054540315</v>
      </c>
      <c r="Q172" s="32">
        <f t="shared" si="47"/>
        <v>15915.221094529499</v>
      </c>
    </row>
    <row r="173" spans="1:17" x14ac:dyDescent="0.3">
      <c r="A173" s="30">
        <f t="shared" si="40"/>
        <v>156</v>
      </c>
      <c r="B173" s="14"/>
      <c r="C173" s="1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</row>
    <row r="174" spans="1:17" x14ac:dyDescent="0.3">
      <c r="A174" s="30">
        <f t="shared" si="40"/>
        <v>157</v>
      </c>
      <c r="B174" s="14" t="s">
        <v>101</v>
      </c>
      <c r="C174" s="14" t="s">
        <v>274</v>
      </c>
      <c r="D174" s="18">
        <v>141.70902899999899</v>
      </c>
      <c r="E174" s="18">
        <v>142.1773776747342</v>
      </c>
      <c r="F174" s="18">
        <v>142.64572634946938</v>
      </c>
      <c r="G174" s="18">
        <v>143.11407502420462</v>
      </c>
      <c r="H174" s="18">
        <v>143.58242369893986</v>
      </c>
      <c r="I174" s="18">
        <v>144.05077237367504</v>
      </c>
      <c r="J174" s="18">
        <v>144.51912104841026</v>
      </c>
      <c r="K174" s="18">
        <v>144.98746972314547</v>
      </c>
      <c r="L174" s="18">
        <v>145.45581839788068</v>
      </c>
      <c r="M174" s="18">
        <v>145.57402800330988</v>
      </c>
      <c r="N174" s="18">
        <v>145.64476702457907</v>
      </c>
      <c r="O174" s="18">
        <v>145.71550604584928</v>
      </c>
      <c r="P174" s="18">
        <v>145.78624506711952</v>
      </c>
      <c r="Q174" s="18">
        <v>144.22787380240894</v>
      </c>
    </row>
    <row r="175" spans="1:17" x14ac:dyDescent="0.3">
      <c r="A175" s="30">
        <f t="shared" si="40"/>
        <v>158</v>
      </c>
      <c r="B175" s="14" t="s">
        <v>102</v>
      </c>
      <c r="C175" s="14" t="s">
        <v>275</v>
      </c>
      <c r="D175" s="18">
        <v>149.49962931372499</v>
      </c>
      <c r="E175" s="18">
        <v>149.53193106231751</v>
      </c>
      <c r="F175" s="18">
        <v>149.56423281091</v>
      </c>
      <c r="G175" s="18">
        <v>149.59653455950348</v>
      </c>
      <c r="H175" s="18">
        <v>149.62883630809597</v>
      </c>
      <c r="I175" s="18">
        <v>149.66113805668851</v>
      </c>
      <c r="J175" s="18">
        <v>149.693439805281</v>
      </c>
      <c r="K175" s="18">
        <v>149.72574155387352</v>
      </c>
      <c r="L175" s="18">
        <v>149.75804330246697</v>
      </c>
      <c r="M175" s="18">
        <v>149.79034505105949</v>
      </c>
      <c r="N175" s="18">
        <v>149.82264679965201</v>
      </c>
      <c r="O175" s="18">
        <v>149.85494854824449</v>
      </c>
      <c r="P175" s="18">
        <v>149.88725029683701</v>
      </c>
      <c r="Q175" s="18">
        <v>149.69343980528114</v>
      </c>
    </row>
    <row r="176" spans="1:17" x14ac:dyDescent="0.3">
      <c r="A176" s="30">
        <f t="shared" si="40"/>
        <v>159</v>
      </c>
      <c r="B176" s="14" t="s">
        <v>103</v>
      </c>
      <c r="C176" s="14" t="s">
        <v>276</v>
      </c>
      <c r="D176" s="18">
        <v>5094.6241139999902</v>
      </c>
      <c r="E176" s="18">
        <v>5201.3192989744894</v>
      </c>
      <c r="F176" s="18">
        <v>5308.0144839489785</v>
      </c>
      <c r="G176" s="18">
        <v>5414.7096689234686</v>
      </c>
      <c r="H176" s="18">
        <v>5521.4048538979687</v>
      </c>
      <c r="I176" s="18">
        <v>5628.1000388724578</v>
      </c>
      <c r="J176" s="18">
        <v>5734.7952238469479</v>
      </c>
      <c r="K176" s="18">
        <v>5841.4904088214471</v>
      </c>
      <c r="L176" s="18">
        <v>5948.1855937959363</v>
      </c>
      <c r="M176" s="18">
        <v>6054.8807787704263</v>
      </c>
      <c r="N176" s="18">
        <v>6161.5759637449264</v>
      </c>
      <c r="O176" s="18">
        <v>6268.2711487194147</v>
      </c>
      <c r="P176" s="18">
        <v>6374.9663336939047</v>
      </c>
      <c r="Q176" s="18">
        <v>5734.7952238469506</v>
      </c>
    </row>
    <row r="177" spans="1:17" x14ac:dyDescent="0.3">
      <c r="A177" s="30">
        <f t="shared" si="40"/>
        <v>160</v>
      </c>
      <c r="B177" s="14" t="s">
        <v>104</v>
      </c>
      <c r="C177" s="14" t="s">
        <v>277</v>
      </c>
      <c r="D177" s="18">
        <v>1880.96101599999</v>
      </c>
      <c r="E177" s="18">
        <v>1889.9314270065138</v>
      </c>
      <c r="F177" s="18">
        <v>1898.9018380130374</v>
      </c>
      <c r="G177" s="18">
        <v>1907.8722490195614</v>
      </c>
      <c r="H177" s="18">
        <v>1916.842660026085</v>
      </c>
      <c r="I177" s="18">
        <v>1925.8130710326086</v>
      </c>
      <c r="J177" s="18">
        <v>1934.7834820391324</v>
      </c>
      <c r="K177" s="18">
        <v>1943.7538930456565</v>
      </c>
      <c r="L177" s="18">
        <v>1952.7243040521801</v>
      </c>
      <c r="M177" s="18">
        <v>1961.6947150587037</v>
      </c>
      <c r="N177" s="18">
        <v>1970.6651260652275</v>
      </c>
      <c r="O177" s="18">
        <v>1979.6355370717513</v>
      </c>
      <c r="P177" s="18">
        <v>1988.6059480782751</v>
      </c>
      <c r="Q177" s="18">
        <v>1934.7834820391327</v>
      </c>
    </row>
    <row r="178" spans="1:17" x14ac:dyDescent="0.3">
      <c r="A178" s="30">
        <f t="shared" si="40"/>
        <v>161</v>
      </c>
      <c r="B178" s="14" t="s">
        <v>105</v>
      </c>
      <c r="C178" s="14" t="s">
        <v>278</v>
      </c>
      <c r="D178" s="18">
        <v>165.41861999999901</v>
      </c>
      <c r="E178" s="18">
        <v>166.19706397645734</v>
      </c>
      <c r="F178" s="18">
        <v>166.97364461958267</v>
      </c>
      <c r="G178" s="18">
        <v>167.748361929374</v>
      </c>
      <c r="H178" s="18">
        <v>168.52121590583232</v>
      </c>
      <c r="I178" s="18">
        <v>169.29220654895767</v>
      </c>
      <c r="J178" s="18">
        <v>170.06133385874901</v>
      </c>
      <c r="K178" s="18">
        <v>170.82859783520732</v>
      </c>
      <c r="L178" s="18">
        <v>171.59399847833268</v>
      </c>
      <c r="M178" s="18">
        <v>172.35753578812401</v>
      </c>
      <c r="N178" s="18">
        <v>173.11920976458234</v>
      </c>
      <c r="O178" s="18">
        <v>173.87902040770769</v>
      </c>
      <c r="P178" s="18">
        <v>174.636967717499</v>
      </c>
      <c r="Q178" s="18">
        <v>170.04829052541578</v>
      </c>
    </row>
    <row r="179" spans="1:17" x14ac:dyDescent="0.3">
      <c r="A179" s="30">
        <f t="shared" si="40"/>
        <v>162</v>
      </c>
      <c r="B179" s="14" t="s">
        <v>106</v>
      </c>
      <c r="C179" s="14" t="s">
        <v>279</v>
      </c>
      <c r="D179" s="18">
        <v>1.647618</v>
      </c>
      <c r="E179" s="18">
        <v>23.564127528566189</v>
      </c>
      <c r="F179" s="18">
        <v>45.480637057132391</v>
      </c>
      <c r="G179" s="18">
        <v>67.397146585698692</v>
      </c>
      <c r="H179" s="18">
        <v>89.313656114264887</v>
      </c>
      <c r="I179" s="18">
        <v>111.230165642831</v>
      </c>
      <c r="J179" s="18">
        <v>133.14667517139699</v>
      </c>
      <c r="K179" s="18">
        <v>155.06318469996299</v>
      </c>
      <c r="L179" s="18">
        <v>176.97969422852901</v>
      </c>
      <c r="M179" s="18">
        <v>198.896203757096</v>
      </c>
      <c r="N179" s="18">
        <v>220.812713285662</v>
      </c>
      <c r="O179" s="18">
        <v>242.729222814228</v>
      </c>
      <c r="P179" s="18">
        <v>264.64573234279396</v>
      </c>
      <c r="Q179" s="18">
        <v>133.14667517139708</v>
      </c>
    </row>
    <row r="180" spans="1:17" x14ac:dyDescent="0.3">
      <c r="A180" s="30">
        <f t="shared" si="40"/>
        <v>163</v>
      </c>
      <c r="B180" s="14" t="s">
        <v>769</v>
      </c>
      <c r="C180" s="14"/>
      <c r="D180" s="32">
        <f>SUM(D174:D179)</f>
        <v>7433.8600263137041</v>
      </c>
      <c r="E180" s="32">
        <f t="shared" ref="E180:O180" si="48">SUM(E174:E179)</f>
        <v>7572.7212262230787</v>
      </c>
      <c r="F180" s="32">
        <f t="shared" si="48"/>
        <v>7711.5805627991103</v>
      </c>
      <c r="G180" s="32">
        <f t="shared" si="48"/>
        <v>7850.4380360418108</v>
      </c>
      <c r="H180" s="32">
        <f t="shared" si="48"/>
        <v>7989.2936459511866</v>
      </c>
      <c r="I180" s="32">
        <f t="shared" si="48"/>
        <v>8128.1473925272185</v>
      </c>
      <c r="J180" s="32">
        <f t="shared" si="48"/>
        <v>8266.9992757699183</v>
      </c>
      <c r="K180" s="32">
        <f t="shared" si="48"/>
        <v>8405.8492956792925</v>
      </c>
      <c r="L180" s="32">
        <f t="shared" si="48"/>
        <v>8544.6974522553246</v>
      </c>
      <c r="M180" s="32">
        <f t="shared" si="48"/>
        <v>8683.1936064287183</v>
      </c>
      <c r="N180" s="32">
        <f t="shared" si="48"/>
        <v>8821.6404266846293</v>
      </c>
      <c r="O180" s="32">
        <f t="shared" si="48"/>
        <v>8960.0853836071947</v>
      </c>
      <c r="P180" s="32">
        <f t="shared" ref="P180:Q180" si="49">SUM(P174:P179)</f>
        <v>9098.5284771964289</v>
      </c>
      <c r="Q180" s="32">
        <f t="shared" si="49"/>
        <v>8266.6949851905865</v>
      </c>
    </row>
    <row r="181" spans="1:17" x14ac:dyDescent="0.3">
      <c r="A181" s="30">
        <f t="shared" si="40"/>
        <v>164</v>
      </c>
      <c r="B181" s="14"/>
      <c r="C181" s="1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</row>
    <row r="182" spans="1:17" x14ac:dyDescent="0.3">
      <c r="A182" s="30">
        <f t="shared" si="40"/>
        <v>165</v>
      </c>
      <c r="B182" s="14" t="s">
        <v>107</v>
      </c>
      <c r="C182" s="14" t="s">
        <v>274</v>
      </c>
      <c r="D182" s="18">
        <v>1504.70730252062</v>
      </c>
      <c r="E182" s="18">
        <v>1520.2725672194699</v>
      </c>
      <c r="F182" s="18">
        <v>1535.8378319183098</v>
      </c>
      <c r="G182" s="18">
        <v>1551.4030966171599</v>
      </c>
      <c r="H182" s="18">
        <v>1566.968361316</v>
      </c>
      <c r="I182" s="18">
        <v>1582.5336260148401</v>
      </c>
      <c r="J182" s="18">
        <v>1598.09889071369</v>
      </c>
      <c r="K182" s="18">
        <v>1613.6641554125301</v>
      </c>
      <c r="L182" s="18">
        <v>1629.22942011138</v>
      </c>
      <c r="M182" s="18">
        <v>1644.7946848102201</v>
      </c>
      <c r="N182" s="18">
        <v>1660.35994950907</v>
      </c>
      <c r="O182" s="18">
        <v>1675.9252142079099</v>
      </c>
      <c r="P182" s="18">
        <v>1691.49047890676</v>
      </c>
      <c r="Q182" s="18">
        <v>1598.0988907136891</v>
      </c>
    </row>
    <row r="183" spans="1:17" x14ac:dyDescent="0.3">
      <c r="A183" s="30">
        <f t="shared" si="40"/>
        <v>166</v>
      </c>
      <c r="B183" s="14" t="s">
        <v>108</v>
      </c>
      <c r="C183" s="14" t="s">
        <v>275</v>
      </c>
      <c r="D183" s="18">
        <v>1628.6791832189499</v>
      </c>
      <c r="E183" s="18">
        <v>1642.4634124509798</v>
      </c>
      <c r="F183" s="18">
        <v>1656.247641683</v>
      </c>
      <c r="G183" s="18">
        <v>1670.0318709150299</v>
      </c>
      <c r="H183" s="18">
        <v>1683.8161001470501</v>
      </c>
      <c r="I183" s="18">
        <v>1697.60032937908</v>
      </c>
      <c r="J183" s="18">
        <v>1711.3845586111102</v>
      </c>
      <c r="K183" s="18">
        <v>1725.1687878431301</v>
      </c>
      <c r="L183" s="18">
        <v>1738.95301707516</v>
      </c>
      <c r="M183" s="18">
        <v>1752.7372463071899</v>
      </c>
      <c r="N183" s="18">
        <v>1766.5214755392101</v>
      </c>
      <c r="O183" s="18">
        <v>1780.30570477124</v>
      </c>
      <c r="P183" s="18">
        <v>1794.0899340032599</v>
      </c>
      <c r="Q183" s="18">
        <v>1711.384558611107</v>
      </c>
    </row>
    <row r="184" spans="1:17" x14ac:dyDescent="0.3">
      <c r="A184" s="30">
        <f t="shared" si="40"/>
        <v>167</v>
      </c>
      <c r="B184" s="14" t="s">
        <v>109</v>
      </c>
      <c r="C184" s="14" t="s">
        <v>276</v>
      </c>
      <c r="D184" s="18">
        <v>12639.483390000001</v>
      </c>
      <c r="E184" s="18">
        <v>12660.9286725</v>
      </c>
      <c r="F184" s="18">
        <v>12682.373955000001</v>
      </c>
      <c r="G184" s="18">
        <v>12703.8192375</v>
      </c>
      <c r="H184" s="18">
        <v>12725.264519999999</v>
      </c>
      <c r="I184" s="18">
        <v>12746.7098025</v>
      </c>
      <c r="J184" s="18">
        <v>12768.155085</v>
      </c>
      <c r="K184" s="18">
        <v>12789.600367499999</v>
      </c>
      <c r="L184" s="18">
        <v>12811.04565</v>
      </c>
      <c r="M184" s="18">
        <v>12832.490932499999</v>
      </c>
      <c r="N184" s="18">
        <v>12853.936215</v>
      </c>
      <c r="O184" s="18">
        <v>12875.3814975</v>
      </c>
      <c r="P184" s="18">
        <v>12896.826779999999</v>
      </c>
      <c r="Q184" s="18">
        <v>12768.155085000002</v>
      </c>
    </row>
    <row r="185" spans="1:17" x14ac:dyDescent="0.3">
      <c r="A185" s="30">
        <f t="shared" si="40"/>
        <v>168</v>
      </c>
      <c r="B185" s="14" t="s">
        <v>110</v>
      </c>
      <c r="C185" s="14" t="s">
        <v>277</v>
      </c>
      <c r="D185" s="18">
        <v>3311.9105603960302</v>
      </c>
      <c r="E185" s="18">
        <v>3340.02187194719</v>
      </c>
      <c r="F185" s="18">
        <v>3368.1331834983403</v>
      </c>
      <c r="G185" s="18">
        <v>3396.2444950495001</v>
      </c>
      <c r="H185" s="18">
        <v>3424.3558066006499</v>
      </c>
      <c r="I185" s="18">
        <v>3452.4671181518102</v>
      </c>
      <c r="J185" s="18">
        <v>3480.57842970296</v>
      </c>
      <c r="K185" s="18">
        <v>3508.6897412541202</v>
      </c>
      <c r="L185" s="18">
        <v>3536.80105280527</v>
      </c>
      <c r="M185" s="18">
        <v>3564.9123643564299</v>
      </c>
      <c r="N185" s="18">
        <v>3593.0236759075801</v>
      </c>
      <c r="O185" s="18">
        <v>3621.1349874587399</v>
      </c>
      <c r="P185" s="18">
        <v>3649.2462990098898</v>
      </c>
      <c r="Q185" s="18">
        <v>3480.5784297029613</v>
      </c>
    </row>
    <row r="186" spans="1:17" x14ac:dyDescent="0.3">
      <c r="A186" s="30">
        <f t="shared" si="40"/>
        <v>169</v>
      </c>
      <c r="B186" s="14" t="s">
        <v>111</v>
      </c>
      <c r="C186" s="14" t="s">
        <v>278</v>
      </c>
      <c r="D186" s="18">
        <v>853.13058794059395</v>
      </c>
      <c r="E186" s="18">
        <v>864.21178220792001</v>
      </c>
      <c r="F186" s="18">
        <v>875.29297647524697</v>
      </c>
      <c r="G186" s="18">
        <v>886.37417074257405</v>
      </c>
      <c r="H186" s="18">
        <v>897.45536500989999</v>
      </c>
      <c r="I186" s="18">
        <v>908.53655927722707</v>
      </c>
      <c r="J186" s="18">
        <v>919.61775354455403</v>
      </c>
      <c r="K186" s="18">
        <v>930.698947811881</v>
      </c>
      <c r="L186" s="18">
        <v>941.78014207920705</v>
      </c>
      <c r="M186" s="18">
        <v>952.86133634653402</v>
      </c>
      <c r="N186" s="18">
        <v>963.94253061386109</v>
      </c>
      <c r="O186" s="18">
        <v>975.02372488118692</v>
      </c>
      <c r="P186" s="18">
        <v>986.104919148514</v>
      </c>
      <c r="Q186" s="18">
        <v>919.61775354455381</v>
      </c>
    </row>
    <row r="187" spans="1:17" x14ac:dyDescent="0.3">
      <c r="A187" s="30">
        <f t="shared" si="40"/>
        <v>170</v>
      </c>
      <c r="B187" s="14" t="s">
        <v>112</v>
      </c>
      <c r="C187" s="14" t="s">
        <v>279</v>
      </c>
      <c r="D187" s="18">
        <v>409.15333810457503</v>
      </c>
      <c r="E187" s="18">
        <v>414.00221823529398</v>
      </c>
      <c r="F187" s="18">
        <v>418.84962558823497</v>
      </c>
      <c r="G187" s="18">
        <v>423.695560163398</v>
      </c>
      <c r="H187" s="18">
        <v>428.54002196078397</v>
      </c>
      <c r="I187" s="18">
        <v>433.38301098039199</v>
      </c>
      <c r="J187" s="18">
        <v>438.22452722222204</v>
      </c>
      <c r="K187" s="18">
        <v>443.06457068627395</v>
      </c>
      <c r="L187" s="18">
        <v>447.90314137254899</v>
      </c>
      <c r="M187" s="18">
        <v>452.74023928104594</v>
      </c>
      <c r="N187" s="18">
        <v>457.57586441176403</v>
      </c>
      <c r="O187" s="18">
        <v>462.41001676470603</v>
      </c>
      <c r="P187" s="18">
        <v>467.24269633986898</v>
      </c>
      <c r="Q187" s="18">
        <v>438.21421777777755</v>
      </c>
    </row>
    <row r="188" spans="1:17" x14ac:dyDescent="0.3">
      <c r="A188" s="30">
        <f t="shared" si="40"/>
        <v>171</v>
      </c>
      <c r="B188" s="14" t="s">
        <v>113</v>
      </c>
      <c r="C188" s="14" t="s">
        <v>279</v>
      </c>
      <c r="D188" s="18">
        <v>21.33</v>
      </c>
      <c r="E188" s="18">
        <v>21.33</v>
      </c>
      <c r="F188" s="18">
        <v>21.33</v>
      </c>
      <c r="G188" s="18">
        <v>21.33</v>
      </c>
      <c r="H188" s="18">
        <v>21.33</v>
      </c>
      <c r="I188" s="18">
        <v>21.33</v>
      </c>
      <c r="J188" s="18">
        <v>21.33</v>
      </c>
      <c r="K188" s="18">
        <v>21.33</v>
      </c>
      <c r="L188" s="18">
        <v>21.33</v>
      </c>
      <c r="M188" s="18">
        <v>21.33</v>
      </c>
      <c r="N188" s="18">
        <v>21.33</v>
      </c>
      <c r="O188" s="18">
        <v>21.33</v>
      </c>
      <c r="P188" s="18">
        <v>21.33</v>
      </c>
      <c r="Q188" s="18">
        <v>21.329999999999991</v>
      </c>
    </row>
    <row r="189" spans="1:17" x14ac:dyDescent="0.3">
      <c r="A189" s="30">
        <f t="shared" si="40"/>
        <v>172</v>
      </c>
      <c r="B189" s="14" t="s">
        <v>770</v>
      </c>
      <c r="C189" s="14"/>
      <c r="D189" s="32">
        <f>SUM(D182:D188)</f>
        <v>20368.394362180774</v>
      </c>
      <c r="E189" s="32">
        <f t="shared" ref="E189:O189" si="50">SUM(E182:E188)</f>
        <v>20463.230524560855</v>
      </c>
      <c r="F189" s="32">
        <f t="shared" si="50"/>
        <v>20558.065214163136</v>
      </c>
      <c r="G189" s="32">
        <f t="shared" si="50"/>
        <v>20652.898430987661</v>
      </c>
      <c r="H189" s="32">
        <f t="shared" si="50"/>
        <v>20747.730175034387</v>
      </c>
      <c r="I189" s="32">
        <f t="shared" si="50"/>
        <v>20842.560446303352</v>
      </c>
      <c r="J189" s="32">
        <f t="shared" si="50"/>
        <v>20937.389244794536</v>
      </c>
      <c r="K189" s="32">
        <f t="shared" si="50"/>
        <v>21032.216570507939</v>
      </c>
      <c r="L189" s="32">
        <f t="shared" si="50"/>
        <v>21127.042423443567</v>
      </c>
      <c r="M189" s="32">
        <f t="shared" si="50"/>
        <v>21221.866803601421</v>
      </c>
      <c r="N189" s="32">
        <f t="shared" si="50"/>
        <v>21316.689710981489</v>
      </c>
      <c r="O189" s="32">
        <f t="shared" si="50"/>
        <v>21411.511145583783</v>
      </c>
      <c r="P189" s="32">
        <f t="shared" ref="P189:Q189" si="51">SUM(P182:P188)</f>
        <v>21506.331107408292</v>
      </c>
      <c r="Q189" s="32">
        <f t="shared" si="51"/>
        <v>20937.378935350094</v>
      </c>
    </row>
    <row r="190" spans="1:17" x14ac:dyDescent="0.3">
      <c r="A190" s="30">
        <f t="shared" si="40"/>
        <v>173</v>
      </c>
      <c r="B190" s="14"/>
      <c r="C190" s="14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</row>
    <row r="191" spans="1:17" x14ac:dyDescent="0.3">
      <c r="A191" s="30">
        <f t="shared" si="40"/>
        <v>174</v>
      </c>
      <c r="B191" s="15" t="s">
        <v>114</v>
      </c>
      <c r="C191" s="15" t="s">
        <v>274</v>
      </c>
      <c r="D191" s="18">
        <v>3520.3329781105963</v>
      </c>
      <c r="E191" s="18">
        <v>3519.6728502834308</v>
      </c>
      <c r="F191" s="18">
        <v>3519.0083027582359</v>
      </c>
      <c r="G191" s="18">
        <v>3514.005335535031</v>
      </c>
      <c r="H191" s="18">
        <v>3508.9079486138057</v>
      </c>
      <c r="I191" s="18">
        <v>3502.9811419945509</v>
      </c>
      <c r="J191" s="18">
        <v>3499.6939156772855</v>
      </c>
      <c r="K191" s="18">
        <v>3501.3102696620003</v>
      </c>
      <c r="L191" s="18">
        <v>3502.4710655046069</v>
      </c>
      <c r="M191" s="18">
        <v>3501.1874416491933</v>
      </c>
      <c r="N191" s="18">
        <v>3499.8993980957598</v>
      </c>
      <c r="O191" s="18">
        <v>3495.0229348443072</v>
      </c>
      <c r="P191" s="18">
        <v>3496.9890500413012</v>
      </c>
      <c r="Q191" s="18">
        <v>3506.2678948284706</v>
      </c>
    </row>
    <row r="192" spans="1:17" x14ac:dyDescent="0.3">
      <c r="A192" s="30">
        <f t="shared" si="40"/>
        <v>175</v>
      </c>
      <c r="B192" s="15" t="s">
        <v>115</v>
      </c>
      <c r="C192" s="15" t="s">
        <v>275</v>
      </c>
      <c r="D192" s="18">
        <v>-103.776966034851</v>
      </c>
      <c r="E192" s="18">
        <v>-105.78373182649399</v>
      </c>
      <c r="F192" s="18">
        <v>-107.790497618136</v>
      </c>
      <c r="G192" s="18">
        <v>-115.001263409779</v>
      </c>
      <c r="H192" s="18">
        <v>-122.320029201422</v>
      </c>
      <c r="I192" s="18">
        <v>-130.629794993064</v>
      </c>
      <c r="J192" s="18">
        <v>-135.76356078470698</v>
      </c>
      <c r="K192" s="18">
        <v>-135.00432657635</v>
      </c>
      <c r="L192" s="18">
        <v>-134.544215841843</v>
      </c>
      <c r="M192" s="18">
        <v>-138.42110510733701</v>
      </c>
      <c r="N192" s="18">
        <v>-142.297994372831</v>
      </c>
      <c r="O192" s="18">
        <v>-151.855883638324</v>
      </c>
      <c r="P192" s="18">
        <v>-150.44715194838</v>
      </c>
      <c r="Q192" s="18">
        <v>-128.74127087334756</v>
      </c>
    </row>
    <row r="193" spans="1:17" x14ac:dyDescent="0.3">
      <c r="A193" s="30">
        <f t="shared" si="40"/>
        <v>176</v>
      </c>
      <c r="B193" s="15" t="s">
        <v>116</v>
      </c>
      <c r="C193" s="15" t="s">
        <v>275</v>
      </c>
      <c r="D193" s="18">
        <v>6395.09396499999</v>
      </c>
      <c r="E193" s="18">
        <v>6380.9779389999903</v>
      </c>
      <c r="F193" s="18">
        <v>6366.8611914999901</v>
      </c>
      <c r="G193" s="18">
        <v>6352.7437224999903</v>
      </c>
      <c r="H193" s="18">
        <v>6338.62553199999</v>
      </c>
      <c r="I193" s="18">
        <v>6324.5066199999901</v>
      </c>
      <c r="J193" s="18">
        <v>6310.3869864999906</v>
      </c>
      <c r="K193" s="18">
        <v>6296.2666314999897</v>
      </c>
      <c r="L193" s="18">
        <v>6282.1455549999901</v>
      </c>
      <c r="M193" s="18">
        <v>6268.0237569999899</v>
      </c>
      <c r="N193" s="18">
        <v>6253.9012374999893</v>
      </c>
      <c r="O193" s="18">
        <v>6239.77799649999</v>
      </c>
      <c r="P193" s="18">
        <v>6225.6540339999901</v>
      </c>
      <c r="Q193" s="18">
        <v>6310.3819359999907</v>
      </c>
    </row>
    <row r="194" spans="1:17" x14ac:dyDescent="0.3">
      <c r="A194" s="30">
        <f t="shared" si="40"/>
        <v>177</v>
      </c>
      <c r="B194" s="15" t="s">
        <v>117</v>
      </c>
      <c r="C194" s="15" t="s">
        <v>276</v>
      </c>
      <c r="D194" s="18">
        <v>61887.589855401937</v>
      </c>
      <c r="E194" s="18">
        <v>61910.453986576445</v>
      </c>
      <c r="F194" s="18">
        <v>61933.316904417559</v>
      </c>
      <c r="G194" s="18">
        <v>61898.265608925467</v>
      </c>
      <c r="H194" s="18">
        <v>61862.013100099997</v>
      </c>
      <c r="I194" s="18">
        <v>61814.732377941102</v>
      </c>
      <c r="J194" s="18">
        <v>61802.785442449022</v>
      </c>
      <c r="K194" s="18">
        <v>61856.418293623537</v>
      </c>
      <c r="L194" s="18">
        <v>61903.724401306419</v>
      </c>
      <c r="M194" s="18">
        <v>61947.238295656105</v>
      </c>
      <c r="N194" s="18">
        <v>61990.750976672403</v>
      </c>
      <c r="O194" s="18">
        <v>62014.529444355387</v>
      </c>
      <c r="P194" s="18">
        <v>62071.377895694408</v>
      </c>
      <c r="Q194" s="18">
        <v>61914.8612756246</v>
      </c>
    </row>
    <row r="195" spans="1:17" x14ac:dyDescent="0.3">
      <c r="A195" s="30">
        <f t="shared" si="40"/>
        <v>178</v>
      </c>
      <c r="B195" s="15" t="s">
        <v>118</v>
      </c>
      <c r="C195" s="15" t="s">
        <v>276</v>
      </c>
      <c r="D195" s="18">
        <v>2.6194164511666598</v>
      </c>
      <c r="E195" s="18">
        <v>3.9291246767500003</v>
      </c>
      <c r="F195" s="18">
        <v>5.2388329023333302</v>
      </c>
      <c r="G195" s="18">
        <v>6.5485411279166605</v>
      </c>
      <c r="H195" s="18">
        <v>7.8582493535000006</v>
      </c>
      <c r="I195" s="18">
        <v>9.1679575790833301</v>
      </c>
      <c r="J195" s="18">
        <v>10.4776658046666</v>
      </c>
      <c r="K195" s="18">
        <v>13.017699149</v>
      </c>
      <c r="L195" s="18">
        <v>15.557732493333301</v>
      </c>
      <c r="M195" s="18">
        <v>18.0977658376666</v>
      </c>
      <c r="N195" s="18">
        <v>20.637799181999998</v>
      </c>
      <c r="O195" s="18">
        <v>23.177832526333297</v>
      </c>
      <c r="P195" s="18">
        <v>25.7178658706666</v>
      </c>
      <c r="Q195" s="18">
        <v>12.465114073416645</v>
      </c>
    </row>
    <row r="196" spans="1:17" x14ac:dyDescent="0.3">
      <c r="A196" s="30">
        <f t="shared" si="40"/>
        <v>179</v>
      </c>
      <c r="B196" s="15" t="s">
        <v>119</v>
      </c>
      <c r="C196" s="15" t="s">
        <v>277</v>
      </c>
      <c r="D196" s="18">
        <v>17217.726293637785</v>
      </c>
      <c r="E196" s="18">
        <v>17223.219309789365</v>
      </c>
      <c r="F196" s="18">
        <v>17228.712325940935</v>
      </c>
      <c r="G196" s="18">
        <v>17219.259342092511</v>
      </c>
      <c r="H196" s="18">
        <v>17209.496358243989</v>
      </c>
      <c r="I196" s="18">
        <v>17196.887374395556</v>
      </c>
      <c r="J196" s="18">
        <v>17193.398390547132</v>
      </c>
      <c r="K196" s="18">
        <v>17206.834406698705</v>
      </c>
      <c r="L196" s="18">
        <v>17218.619173291667</v>
      </c>
      <c r="M196" s="18">
        <v>17228.889939884739</v>
      </c>
      <c r="N196" s="18">
        <v>17239.160706477804</v>
      </c>
      <c r="O196" s="18">
        <v>17243.815473070863</v>
      </c>
      <c r="P196" s="18">
        <v>17258.066450586444</v>
      </c>
      <c r="Q196" s="18">
        <v>17221.852734204425</v>
      </c>
    </row>
    <row r="197" spans="1:17" x14ac:dyDescent="0.3">
      <c r="A197" s="30">
        <f t="shared" si="40"/>
        <v>180</v>
      </c>
      <c r="B197" s="15" t="s">
        <v>120</v>
      </c>
      <c r="C197" s="15" t="s">
        <v>278</v>
      </c>
      <c r="D197" s="18">
        <v>4409.2404743816842</v>
      </c>
      <c r="E197" s="18">
        <v>4411.4794346329963</v>
      </c>
      <c r="F197" s="18">
        <v>4413.7168155328282</v>
      </c>
      <c r="G197" s="18">
        <v>4410.8196170811698</v>
      </c>
      <c r="H197" s="18">
        <v>4407.8138392780211</v>
      </c>
      <c r="I197" s="18">
        <v>4403.8294821233931</v>
      </c>
      <c r="J197" s="18">
        <v>4402.9755456172752</v>
      </c>
      <c r="K197" s="18">
        <v>4407.932029759676</v>
      </c>
      <c r="L197" s="18">
        <v>4412.348936274625</v>
      </c>
      <c r="M197" s="18">
        <v>4414.0862634380937</v>
      </c>
      <c r="N197" s="18">
        <v>4415.822011250073</v>
      </c>
      <c r="O197" s="18">
        <v>4413.5171797105713</v>
      </c>
      <c r="P197" s="18">
        <v>4418.7916592956126</v>
      </c>
      <c r="Q197" s="18">
        <v>4410.9517914135395</v>
      </c>
    </row>
    <row r="198" spans="1:17" x14ac:dyDescent="0.3">
      <c r="A198" s="30">
        <f t="shared" si="40"/>
        <v>181</v>
      </c>
      <c r="B198" s="15" t="s">
        <v>121</v>
      </c>
      <c r="C198" s="15" t="s">
        <v>279</v>
      </c>
      <c r="D198" s="18">
        <v>767.41357106863006</v>
      </c>
      <c r="E198" s="18">
        <v>766.78847219222109</v>
      </c>
      <c r="F198" s="18">
        <v>766.16337543999475</v>
      </c>
      <c r="G198" s="18">
        <v>764.69128081195163</v>
      </c>
      <c r="H198" s="18">
        <v>763.20218830809142</v>
      </c>
      <c r="I198" s="18">
        <v>761.55209792841436</v>
      </c>
      <c r="J198" s="18">
        <v>760.41800967292011</v>
      </c>
      <c r="K198" s="18">
        <v>760.24292354160889</v>
      </c>
      <c r="L198" s="18">
        <v>759.95642489711997</v>
      </c>
      <c r="M198" s="18">
        <v>759.10492837681409</v>
      </c>
      <c r="N198" s="18">
        <v>758.25343398069208</v>
      </c>
      <c r="O198" s="18">
        <v>756.61494170875221</v>
      </c>
      <c r="P198" s="18">
        <v>756.46636391178845</v>
      </c>
      <c r="Q198" s="18">
        <v>761.60523167992312</v>
      </c>
    </row>
    <row r="199" spans="1:17" x14ac:dyDescent="0.3">
      <c r="A199" s="30">
        <f t="shared" si="40"/>
        <v>182</v>
      </c>
      <c r="B199" s="14" t="s">
        <v>771</v>
      </c>
      <c r="C199" s="14"/>
      <c r="D199" s="32">
        <f>SUM(D191:D198)</f>
        <v>94096.239588016935</v>
      </c>
      <c r="E199" s="32">
        <f t="shared" ref="E199:O199" si="52">SUM(E191:E198)</f>
        <v>94110.737385324697</v>
      </c>
      <c r="F199" s="32">
        <f t="shared" si="52"/>
        <v>94125.227250873751</v>
      </c>
      <c r="G199" s="32">
        <f t="shared" si="52"/>
        <v>94051.332184664265</v>
      </c>
      <c r="H199" s="32">
        <f t="shared" si="52"/>
        <v>93975.597186695974</v>
      </c>
      <c r="I199" s="32">
        <f t="shared" si="52"/>
        <v>93883.027256969028</v>
      </c>
      <c r="J199" s="32">
        <f t="shared" si="52"/>
        <v>93844.372395483588</v>
      </c>
      <c r="K199" s="32">
        <f t="shared" si="52"/>
        <v>93907.01792735816</v>
      </c>
      <c r="L199" s="32">
        <f t="shared" si="52"/>
        <v>93960.279072925914</v>
      </c>
      <c r="M199" s="32">
        <f t="shared" si="52"/>
        <v>93998.207286735254</v>
      </c>
      <c r="N199" s="32">
        <f t="shared" si="52"/>
        <v>94036.127568785887</v>
      </c>
      <c r="O199" s="32">
        <f t="shared" si="52"/>
        <v>94034.599919077882</v>
      </c>
      <c r="P199" s="32">
        <f t="shared" ref="P199:Q199" si="53">SUM(P191:P198)</f>
        <v>94102.616167451837</v>
      </c>
      <c r="Q199" s="32">
        <f t="shared" si="53"/>
        <v>94009.644706951018</v>
      </c>
    </row>
    <row r="200" spans="1:17" x14ac:dyDescent="0.3">
      <c r="A200" s="30">
        <f t="shared" si="40"/>
        <v>183</v>
      </c>
      <c r="B200" s="14"/>
      <c r="C200" s="14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</row>
    <row r="201" spans="1:17" x14ac:dyDescent="0.3">
      <c r="A201" s="30">
        <f t="shared" si="40"/>
        <v>184</v>
      </c>
      <c r="B201" s="15" t="s">
        <v>122</v>
      </c>
      <c r="C201" s="15" t="s">
        <v>274</v>
      </c>
      <c r="D201" s="18">
        <v>5408.9761842673197</v>
      </c>
      <c r="E201" s="18">
        <v>5430.1061378976792</v>
      </c>
      <c r="F201" s="18">
        <v>5451.2285908613803</v>
      </c>
      <c r="G201" s="18">
        <v>5472.3435431584103</v>
      </c>
      <c r="H201" s="18">
        <v>5493.45099478877</v>
      </c>
      <c r="I201" s="18">
        <v>5514.5509457524595</v>
      </c>
      <c r="J201" s="18">
        <v>5535.6433960494905</v>
      </c>
      <c r="K201" s="18">
        <v>5556.7283456798596</v>
      </c>
      <c r="L201" s="18">
        <v>5577.8057946435501</v>
      </c>
      <c r="M201" s="18">
        <v>5598.8757429405796</v>
      </c>
      <c r="N201" s="18">
        <v>5619.9381905709497</v>
      </c>
      <c r="O201" s="18">
        <v>5640.9931375346396</v>
      </c>
      <c r="P201" s="18">
        <v>5662.0405838316701</v>
      </c>
      <c r="Q201" s="18">
        <v>5535.590891382828</v>
      </c>
    </row>
    <row r="202" spans="1:17" x14ac:dyDescent="0.3">
      <c r="A202" s="30">
        <f t="shared" si="40"/>
        <v>185</v>
      </c>
      <c r="B202" s="15" t="s">
        <v>123</v>
      </c>
      <c r="C202" s="15" t="s">
        <v>275</v>
      </c>
      <c r="D202" s="18">
        <v>7289.6798156764698</v>
      </c>
      <c r="E202" s="18">
        <v>7335.35235629412</v>
      </c>
      <c r="F202" s="18">
        <v>7381.0168903529402</v>
      </c>
      <c r="G202" s="18">
        <v>7426.6734178529405</v>
      </c>
      <c r="H202" s="18">
        <v>7472.3219387941199</v>
      </c>
      <c r="I202" s="18">
        <v>7517.9624531764694</v>
      </c>
      <c r="J202" s="18">
        <v>7563.5949609999998</v>
      </c>
      <c r="K202" s="18">
        <v>7609.2194622647003</v>
      </c>
      <c r="L202" s="18">
        <v>7654.8359569705899</v>
      </c>
      <c r="M202" s="18">
        <v>7700.4444451176496</v>
      </c>
      <c r="N202" s="18">
        <v>7746.0449267058802</v>
      </c>
      <c r="O202" s="18">
        <v>7791.63740173529</v>
      </c>
      <c r="P202" s="18">
        <v>7837.2218702058799</v>
      </c>
      <c r="Q202" s="18">
        <v>7563.5389150882356</v>
      </c>
    </row>
    <row r="203" spans="1:17" x14ac:dyDescent="0.3">
      <c r="A203" s="30">
        <f t="shared" si="40"/>
        <v>186</v>
      </c>
      <c r="B203" s="15" t="s">
        <v>124</v>
      </c>
      <c r="C203" s="15" t="s">
        <v>276</v>
      </c>
      <c r="D203" s="18">
        <v>26602.639999999999</v>
      </c>
      <c r="E203" s="18">
        <v>26601.54</v>
      </c>
      <c r="F203" s="18">
        <v>26600.44</v>
      </c>
      <c r="G203" s="18">
        <v>26599.34</v>
      </c>
      <c r="H203" s="18">
        <v>26598.240000000002</v>
      </c>
      <c r="I203" s="18">
        <v>26597.14</v>
      </c>
      <c r="J203" s="18">
        <v>26596.04</v>
      </c>
      <c r="K203" s="18">
        <v>26594.94</v>
      </c>
      <c r="L203" s="18">
        <v>26593.84</v>
      </c>
      <c r="M203" s="18">
        <v>26592.74</v>
      </c>
      <c r="N203" s="18">
        <v>26591.64</v>
      </c>
      <c r="O203" s="18">
        <v>26590.54</v>
      </c>
      <c r="P203" s="18">
        <v>26589.439999999999</v>
      </c>
      <c r="Q203" s="18">
        <v>26596.039999999997</v>
      </c>
    </row>
    <row r="204" spans="1:17" x14ac:dyDescent="0.3">
      <c r="A204" s="30">
        <f t="shared" si="40"/>
        <v>187</v>
      </c>
      <c r="B204" s="15" t="s">
        <v>125</v>
      </c>
      <c r="C204" s="15" t="s">
        <v>277</v>
      </c>
      <c r="D204" s="18">
        <v>7849.2124880000001</v>
      </c>
      <c r="E204" s="18">
        <v>7849.9993619999996</v>
      </c>
      <c r="F204" s="18">
        <v>7850.7862359999999</v>
      </c>
      <c r="G204" s="18">
        <v>7851.5731100000003</v>
      </c>
      <c r="H204" s="18">
        <v>7852.3599840000006</v>
      </c>
      <c r="I204" s="18">
        <v>7853.1468580000001</v>
      </c>
      <c r="J204" s="18">
        <v>7853.9337319999995</v>
      </c>
      <c r="K204" s="18">
        <v>7854.7206059999999</v>
      </c>
      <c r="L204" s="18">
        <v>7855.5074800000002</v>
      </c>
      <c r="M204" s="18">
        <v>7856.2943539999897</v>
      </c>
      <c r="N204" s="18">
        <v>7857.081228</v>
      </c>
      <c r="O204" s="18">
        <v>7857.8681020000004</v>
      </c>
      <c r="P204" s="18">
        <v>7858.6549759999998</v>
      </c>
      <c r="Q204" s="18">
        <v>7853.9337319999995</v>
      </c>
    </row>
    <row r="205" spans="1:17" x14ac:dyDescent="0.3">
      <c r="A205" s="30">
        <f t="shared" si="40"/>
        <v>188</v>
      </c>
      <c r="B205" s="15" t="s">
        <v>126</v>
      </c>
      <c r="C205" s="15" t="s">
        <v>278</v>
      </c>
      <c r="D205" s="18">
        <v>6031.82575338284</v>
      </c>
      <c r="E205" s="18">
        <v>6060.2273412376207</v>
      </c>
      <c r="F205" s="18">
        <v>6088.6211047442202</v>
      </c>
      <c r="G205" s="18">
        <v>6117.0070439026404</v>
      </c>
      <c r="H205" s="18">
        <v>6145.3851587128702</v>
      </c>
      <c r="I205" s="18">
        <v>6173.7554491749197</v>
      </c>
      <c r="J205" s="18">
        <v>6202.1179152887798</v>
      </c>
      <c r="K205" s="18">
        <v>6230.4725570544597</v>
      </c>
      <c r="L205" s="18">
        <v>6258.8193744719501</v>
      </c>
      <c r="M205" s="18">
        <v>6287.1583675412494</v>
      </c>
      <c r="N205" s="18">
        <v>6315.4895362623802</v>
      </c>
      <c r="O205" s="18">
        <v>6343.8128806353097</v>
      </c>
      <c r="P205" s="18">
        <v>6372.1284006600699</v>
      </c>
      <c r="Q205" s="18">
        <v>6202.063144851486</v>
      </c>
    </row>
    <row r="206" spans="1:17" x14ac:dyDescent="0.3">
      <c r="A206" s="30">
        <f t="shared" si="40"/>
        <v>189</v>
      </c>
      <c r="B206" s="15" t="s">
        <v>127</v>
      </c>
      <c r="C206" s="15" t="s">
        <v>279</v>
      </c>
      <c r="D206" s="18">
        <v>770.19165367483606</v>
      </c>
      <c r="E206" s="18">
        <v>774.985000828431</v>
      </c>
      <c r="F206" s="18">
        <v>779.777068821895</v>
      </c>
      <c r="G206" s="18">
        <v>784.56785765522795</v>
      </c>
      <c r="H206" s="18">
        <v>789.357367328431</v>
      </c>
      <c r="I206" s="18">
        <v>794.14559784150299</v>
      </c>
      <c r="J206" s="18">
        <v>798.93254919444394</v>
      </c>
      <c r="K206" s="18">
        <v>803.71822138725395</v>
      </c>
      <c r="L206" s="18">
        <v>808.50261441993393</v>
      </c>
      <c r="M206" s="18">
        <v>813.28572829248299</v>
      </c>
      <c r="N206" s="18">
        <v>818.0675630049011</v>
      </c>
      <c r="O206" s="18">
        <v>822.84811855718897</v>
      </c>
      <c r="P206" s="18">
        <v>827.62739494934601</v>
      </c>
      <c r="Q206" s="18">
        <v>798.92359507352899</v>
      </c>
    </row>
    <row r="207" spans="1:17" x14ac:dyDescent="0.3">
      <c r="A207" s="30">
        <f t="shared" si="40"/>
        <v>190</v>
      </c>
      <c r="B207" s="14" t="s">
        <v>772</v>
      </c>
      <c r="C207" s="14"/>
      <c r="D207" s="32">
        <f>SUM(D201:D206)</f>
        <v>53952.525895001461</v>
      </c>
      <c r="E207" s="32">
        <f t="shared" ref="E207:O207" si="54">SUM(E201:E206)</f>
        <v>54052.210198257861</v>
      </c>
      <c r="F207" s="32">
        <f t="shared" si="54"/>
        <v>54151.869890780436</v>
      </c>
      <c r="G207" s="32">
        <f t="shared" si="54"/>
        <v>54251.504972569215</v>
      </c>
      <c r="H207" s="32">
        <f t="shared" si="54"/>
        <v>54351.1154436242</v>
      </c>
      <c r="I207" s="32">
        <f t="shared" si="54"/>
        <v>54450.701303945352</v>
      </c>
      <c r="J207" s="32">
        <f t="shared" si="54"/>
        <v>54550.262553532717</v>
      </c>
      <c r="K207" s="32">
        <f t="shared" si="54"/>
        <v>54649.799192386272</v>
      </c>
      <c r="L207" s="32">
        <f t="shared" si="54"/>
        <v>54749.311220506032</v>
      </c>
      <c r="M207" s="32">
        <f t="shared" si="54"/>
        <v>54848.798637891952</v>
      </c>
      <c r="N207" s="32">
        <f t="shared" si="54"/>
        <v>54948.261444544114</v>
      </c>
      <c r="O207" s="32">
        <f t="shared" si="54"/>
        <v>55047.69964046243</v>
      </c>
      <c r="P207" s="32">
        <f t="shared" ref="P207:Q207" si="55">SUM(P201:P206)</f>
        <v>55147.113225646965</v>
      </c>
      <c r="Q207" s="32">
        <f t="shared" si="55"/>
        <v>54550.090278396077</v>
      </c>
    </row>
    <row r="208" spans="1:17" x14ac:dyDescent="0.3">
      <c r="A208" s="30">
        <f t="shared" si="40"/>
        <v>191</v>
      </c>
      <c r="B208" s="14"/>
      <c r="C208" s="14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</row>
    <row r="209" spans="1:17" x14ac:dyDescent="0.3">
      <c r="A209" s="30">
        <f t="shared" si="40"/>
        <v>192</v>
      </c>
      <c r="B209" s="15" t="s">
        <v>128</v>
      </c>
      <c r="C209" s="15" t="s">
        <v>274</v>
      </c>
      <c r="D209" s="18">
        <v>148.86122999999898</v>
      </c>
      <c r="E209" s="18">
        <v>151.70049916666602</v>
      </c>
      <c r="F209" s="18">
        <v>154.539768333333</v>
      </c>
      <c r="G209" s="18">
        <v>157.37903749999899</v>
      </c>
      <c r="H209" s="18">
        <v>160.218306666666</v>
      </c>
      <c r="I209" s="18">
        <v>163.05757583333298</v>
      </c>
      <c r="J209" s="18">
        <v>165.89684499999902</v>
      </c>
      <c r="K209" s="18">
        <v>168.736114166666</v>
      </c>
      <c r="L209" s="18">
        <v>171.57538333333301</v>
      </c>
      <c r="M209" s="18">
        <v>174.41465249999899</v>
      </c>
      <c r="N209" s="18">
        <v>177.253921666666</v>
      </c>
      <c r="O209" s="18">
        <v>180.09319083333301</v>
      </c>
      <c r="P209" s="18">
        <v>182.932459999999</v>
      </c>
      <c r="Q209" s="18">
        <v>165.8968449999993</v>
      </c>
    </row>
    <row r="210" spans="1:17" x14ac:dyDescent="0.3">
      <c r="A210" s="30">
        <f t="shared" si="40"/>
        <v>193</v>
      </c>
      <c r="B210" s="15" t="s">
        <v>361</v>
      </c>
      <c r="C210" s="15" t="s">
        <v>275</v>
      </c>
      <c r="D210" s="18">
        <v>46.59</v>
      </c>
      <c r="E210" s="18">
        <v>46.59</v>
      </c>
      <c r="F210" s="18">
        <v>46.59</v>
      </c>
      <c r="G210" s="18">
        <v>46.59</v>
      </c>
      <c r="H210" s="18">
        <v>46.59</v>
      </c>
      <c r="I210" s="18">
        <v>46.59</v>
      </c>
      <c r="J210" s="18">
        <v>46.59</v>
      </c>
      <c r="K210" s="18">
        <v>46.59</v>
      </c>
      <c r="L210" s="18">
        <v>46.59</v>
      </c>
      <c r="M210" s="18">
        <v>46.59</v>
      </c>
      <c r="N210" s="18">
        <v>46.59</v>
      </c>
      <c r="O210" s="18">
        <v>46.59</v>
      </c>
      <c r="P210" s="18">
        <v>46.59</v>
      </c>
      <c r="Q210" s="18">
        <v>46.590000000000018</v>
      </c>
    </row>
    <row r="211" spans="1:17" x14ac:dyDescent="0.3">
      <c r="A211" s="30">
        <f t="shared" si="40"/>
        <v>194</v>
      </c>
      <c r="B211" s="15" t="s">
        <v>362</v>
      </c>
      <c r="C211" s="15" t="s">
        <v>276</v>
      </c>
      <c r="D211" s="18">
        <v>-177.87</v>
      </c>
      <c r="E211" s="18">
        <v>-177.87</v>
      </c>
      <c r="F211" s="18">
        <v>-177.87</v>
      </c>
      <c r="G211" s="18">
        <v>-177.87</v>
      </c>
      <c r="H211" s="18">
        <v>-177.87</v>
      </c>
      <c r="I211" s="18">
        <v>-177.87</v>
      </c>
      <c r="J211" s="18">
        <v>-177.87</v>
      </c>
      <c r="K211" s="18">
        <v>-177.87</v>
      </c>
      <c r="L211" s="18">
        <v>-177.87</v>
      </c>
      <c r="M211" s="18">
        <v>-177.87</v>
      </c>
      <c r="N211" s="18">
        <v>-177.87</v>
      </c>
      <c r="O211" s="18">
        <v>-177.87</v>
      </c>
      <c r="P211" s="18">
        <v>-177.87</v>
      </c>
      <c r="Q211" s="18">
        <v>-177.86999999999995</v>
      </c>
    </row>
    <row r="212" spans="1:17" x14ac:dyDescent="0.3">
      <c r="A212" s="30">
        <f t="shared" ref="A212:A275" si="56">+A211+1</f>
        <v>195</v>
      </c>
      <c r="B212" s="15" t="s">
        <v>363</v>
      </c>
      <c r="C212" s="15" t="s">
        <v>277</v>
      </c>
      <c r="D212" s="18">
        <v>11.36</v>
      </c>
      <c r="E212" s="18">
        <v>11.36</v>
      </c>
      <c r="F212" s="18">
        <v>11.36</v>
      </c>
      <c r="G212" s="18">
        <v>11.36</v>
      </c>
      <c r="H212" s="18">
        <v>11.36</v>
      </c>
      <c r="I212" s="18">
        <v>11.36</v>
      </c>
      <c r="J212" s="18">
        <v>11.36</v>
      </c>
      <c r="K212" s="18">
        <v>11.36</v>
      </c>
      <c r="L212" s="18">
        <v>11.36</v>
      </c>
      <c r="M212" s="18">
        <v>11.36</v>
      </c>
      <c r="N212" s="18">
        <v>11.36</v>
      </c>
      <c r="O212" s="18">
        <v>11.36</v>
      </c>
      <c r="P212" s="18">
        <v>11.36</v>
      </c>
      <c r="Q212" s="18">
        <v>11.360000000000001</v>
      </c>
    </row>
    <row r="213" spans="1:17" x14ac:dyDescent="0.3">
      <c r="A213" s="30">
        <f t="shared" si="56"/>
        <v>196</v>
      </c>
      <c r="B213" s="15" t="s">
        <v>364</v>
      </c>
      <c r="C213" s="15" t="s">
        <v>278</v>
      </c>
      <c r="D213" s="18">
        <v>-204.66</v>
      </c>
      <c r="E213" s="18">
        <v>-204.66</v>
      </c>
      <c r="F213" s="18">
        <v>-204.66</v>
      </c>
      <c r="G213" s="18">
        <v>-204.66</v>
      </c>
      <c r="H213" s="18">
        <v>-204.66</v>
      </c>
      <c r="I213" s="18">
        <v>-204.66</v>
      </c>
      <c r="J213" s="18">
        <v>-204.66</v>
      </c>
      <c r="K213" s="18">
        <v>-204.66</v>
      </c>
      <c r="L213" s="18">
        <v>-204.66</v>
      </c>
      <c r="M213" s="18">
        <v>-204.66</v>
      </c>
      <c r="N213" s="18">
        <v>-204.66</v>
      </c>
      <c r="O213" s="18">
        <v>-204.66</v>
      </c>
      <c r="P213" s="18">
        <v>-204.66</v>
      </c>
      <c r="Q213" s="18">
        <v>-204.66</v>
      </c>
    </row>
    <row r="214" spans="1:17" x14ac:dyDescent="0.3">
      <c r="A214" s="30">
        <f t="shared" si="56"/>
        <v>197</v>
      </c>
      <c r="B214" s="15" t="s">
        <v>129</v>
      </c>
      <c r="C214" s="15" t="s">
        <v>279</v>
      </c>
      <c r="D214" s="18">
        <v>-222.01</v>
      </c>
      <c r="E214" s="18">
        <v>-222.01</v>
      </c>
      <c r="F214" s="18">
        <v>-222.01</v>
      </c>
      <c r="G214" s="18">
        <v>-222.01</v>
      </c>
      <c r="H214" s="18">
        <v>-222.01</v>
      </c>
      <c r="I214" s="18">
        <v>-222.01</v>
      </c>
      <c r="J214" s="18">
        <v>-222.01</v>
      </c>
      <c r="K214" s="18">
        <v>-222.01</v>
      </c>
      <c r="L214" s="18">
        <v>-222.01</v>
      </c>
      <c r="M214" s="18">
        <v>-222.01</v>
      </c>
      <c r="N214" s="18">
        <v>-222.01</v>
      </c>
      <c r="O214" s="18">
        <v>-222.01</v>
      </c>
      <c r="P214" s="18">
        <v>-222.01</v>
      </c>
      <c r="Q214" s="18">
        <v>-222.01000000000002</v>
      </c>
    </row>
    <row r="215" spans="1:17" x14ac:dyDescent="0.3">
      <c r="A215" s="30">
        <f t="shared" si="56"/>
        <v>198</v>
      </c>
      <c r="B215" s="14" t="s">
        <v>773</v>
      </c>
      <c r="C215" s="14"/>
      <c r="D215" s="32">
        <f>SUM(D209:D214)</f>
        <v>-397.72877000000102</v>
      </c>
      <c r="E215" s="32">
        <f t="shared" ref="E215:O215" si="57">SUM(E209:E214)</f>
        <v>-394.88950083333395</v>
      </c>
      <c r="F215" s="32">
        <f t="shared" si="57"/>
        <v>-392.050231666667</v>
      </c>
      <c r="G215" s="32">
        <f t="shared" si="57"/>
        <v>-389.21096250000102</v>
      </c>
      <c r="H215" s="32">
        <f t="shared" si="57"/>
        <v>-386.37169333333401</v>
      </c>
      <c r="I215" s="32">
        <f t="shared" si="57"/>
        <v>-383.532424166667</v>
      </c>
      <c r="J215" s="32">
        <f t="shared" si="57"/>
        <v>-380.69315500000096</v>
      </c>
      <c r="K215" s="32">
        <f t="shared" si="57"/>
        <v>-377.853885833334</v>
      </c>
      <c r="L215" s="32">
        <f t="shared" si="57"/>
        <v>-375.014616666667</v>
      </c>
      <c r="M215" s="32">
        <f t="shared" si="57"/>
        <v>-372.17534750000101</v>
      </c>
      <c r="N215" s="32">
        <f t="shared" si="57"/>
        <v>-369.336078333334</v>
      </c>
      <c r="O215" s="32">
        <f t="shared" si="57"/>
        <v>-366.49680916666699</v>
      </c>
      <c r="P215" s="32">
        <f>SUM(P209:P214)</f>
        <v>-363.65754000000101</v>
      </c>
      <c r="Q215" s="32">
        <f>SUM(Q209:Q214)</f>
        <v>-380.69315500000062</v>
      </c>
    </row>
    <row r="216" spans="1:17" x14ac:dyDescent="0.3">
      <c r="A216" s="30">
        <f t="shared" si="56"/>
        <v>199</v>
      </c>
      <c r="B216" s="14"/>
      <c r="C216" s="14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</row>
    <row r="217" spans="1:17" x14ac:dyDescent="0.3">
      <c r="A217" s="30">
        <f t="shared" si="56"/>
        <v>200</v>
      </c>
      <c r="B217" s="15" t="s">
        <v>130</v>
      </c>
      <c r="C217" s="15" t="s">
        <v>274</v>
      </c>
      <c r="D217" s="18">
        <v>3451.6464393714673</v>
      </c>
      <c r="E217" s="18">
        <v>3463.0628401834433</v>
      </c>
      <c r="F217" s="18">
        <v>3474.4777062182002</v>
      </c>
      <c r="G217" s="18">
        <v>3480.4990374757272</v>
      </c>
      <c r="H217" s="18">
        <v>3488.7248339560238</v>
      </c>
      <c r="I217" s="18">
        <v>3500.3058390514943</v>
      </c>
      <c r="J217" s="18">
        <v>3511.8853093697353</v>
      </c>
      <c r="K217" s="18">
        <v>3523.4632449107462</v>
      </c>
      <c r="L217" s="18">
        <v>3535.039645674527</v>
      </c>
      <c r="M217" s="18">
        <v>3546.6334747318151</v>
      </c>
      <c r="N217" s="18">
        <v>3558.2257690118822</v>
      </c>
      <c r="O217" s="18">
        <v>3569.8165285147197</v>
      </c>
      <c r="P217" s="18">
        <v>3581.4057532403267</v>
      </c>
      <c r="Q217" s="18">
        <v>3514.2451093623158</v>
      </c>
    </row>
    <row r="218" spans="1:17" x14ac:dyDescent="0.3">
      <c r="A218" s="30">
        <f t="shared" si="56"/>
        <v>201</v>
      </c>
      <c r="B218" s="15" t="s">
        <v>131</v>
      </c>
      <c r="C218" s="15" t="s">
        <v>275</v>
      </c>
      <c r="D218" s="18">
        <v>-177.32953999999899</v>
      </c>
      <c r="E218" s="18">
        <v>-172.267834999999</v>
      </c>
      <c r="F218" s="18">
        <v>-167.20612999999898</v>
      </c>
      <c r="G218" s="18">
        <v>-162.14442499999899</v>
      </c>
      <c r="H218" s="18">
        <v>-157.082719999999</v>
      </c>
      <c r="I218" s="18">
        <v>-152.02101499999898</v>
      </c>
      <c r="J218" s="18">
        <v>-146.95930999999902</v>
      </c>
      <c r="K218" s="18">
        <v>-141.897604999999</v>
      </c>
      <c r="L218" s="18">
        <v>-136.83589999999901</v>
      </c>
      <c r="M218" s="18">
        <v>-131.774194999999</v>
      </c>
      <c r="N218" s="18">
        <v>-126.71248999999901</v>
      </c>
      <c r="O218" s="18">
        <v>-121.650784999999</v>
      </c>
      <c r="P218" s="18">
        <v>-116.589079999999</v>
      </c>
      <c r="Q218" s="18">
        <v>-146.95930999999899</v>
      </c>
    </row>
    <row r="219" spans="1:17" x14ac:dyDescent="0.3">
      <c r="A219" s="30">
        <f t="shared" si="56"/>
        <v>202</v>
      </c>
      <c r="B219" s="15" t="s">
        <v>132</v>
      </c>
      <c r="C219" s="15" t="s">
        <v>275</v>
      </c>
      <c r="D219" s="18">
        <v>3130.285833323177</v>
      </c>
      <c r="E219" s="18">
        <v>3099.526891686116</v>
      </c>
      <c r="F219" s="18">
        <v>3068.7968295931646</v>
      </c>
      <c r="G219" s="18">
        <v>3031.6276470443236</v>
      </c>
      <c r="H219" s="18">
        <v>2997.1343440396122</v>
      </c>
      <c r="I219" s="18">
        <v>2966.3939871355842</v>
      </c>
      <c r="J219" s="18">
        <v>2935.682509775676</v>
      </c>
      <c r="K219" s="18">
        <v>2904.9999119598879</v>
      </c>
      <c r="L219" s="18">
        <v>2874.3461936882095</v>
      </c>
      <c r="M219" s="18">
        <v>2843.6697615004523</v>
      </c>
      <c r="N219" s="18">
        <v>2813.0222088568048</v>
      </c>
      <c r="O219" s="18">
        <v>2782.4035357572766</v>
      </c>
      <c r="P219" s="18">
        <v>2751.813742201859</v>
      </c>
      <c r="Q219" s="18">
        <v>2938.438722812472</v>
      </c>
    </row>
    <row r="220" spans="1:17" x14ac:dyDescent="0.3">
      <c r="A220" s="30">
        <f t="shared" si="56"/>
        <v>203</v>
      </c>
      <c r="B220" s="15" t="s">
        <v>133</v>
      </c>
      <c r="C220" s="15" t="s">
        <v>276</v>
      </c>
      <c r="D220" s="18">
        <v>18138.081592851424</v>
      </c>
      <c r="E220" s="18">
        <v>18231.165606262715</v>
      </c>
      <c r="F220" s="18">
        <v>18323.984943840613</v>
      </c>
      <c r="G220" s="18">
        <v>18380.611605585207</v>
      </c>
      <c r="H220" s="18">
        <v>18451.6765914965</v>
      </c>
      <c r="I220" s="18">
        <v>18544.259630191911</v>
      </c>
      <c r="J220" s="18">
        <v>18636.577993054023</v>
      </c>
      <c r="K220" s="18">
        <v>18728.631680082828</v>
      </c>
      <c r="L220" s="18">
        <v>18820.420691278239</v>
      </c>
      <c r="M220" s="18">
        <v>18912.241881350321</v>
      </c>
      <c r="N220" s="18">
        <v>19003.798395589103</v>
      </c>
      <c r="O220" s="18">
        <v>19095.090233994488</v>
      </c>
      <c r="P220" s="18">
        <v>19186.117396566569</v>
      </c>
      <c r="Q220" s="18">
        <v>18650.204480164921</v>
      </c>
    </row>
    <row r="221" spans="1:17" x14ac:dyDescent="0.3">
      <c r="A221" s="30">
        <f t="shared" si="56"/>
        <v>204</v>
      </c>
      <c r="B221" s="15" t="s">
        <v>134</v>
      </c>
      <c r="C221" s="15" t="s">
        <v>277</v>
      </c>
      <c r="D221" s="18">
        <v>3776.2369912217996</v>
      </c>
      <c r="E221" s="18">
        <v>3723.8869403360645</v>
      </c>
      <c r="F221" s="18">
        <v>3671.49068184307</v>
      </c>
      <c r="G221" s="18">
        <v>3613.3382157428164</v>
      </c>
      <c r="H221" s="18">
        <v>3557.476542035301</v>
      </c>
      <c r="I221" s="18">
        <v>3504.9819910597739</v>
      </c>
      <c r="J221" s="18">
        <v>3452.4412324769983</v>
      </c>
      <c r="K221" s="18">
        <v>3399.8542662869509</v>
      </c>
      <c r="L221" s="18">
        <v>3347.221092489654</v>
      </c>
      <c r="M221" s="18">
        <v>3294.5631771723338</v>
      </c>
      <c r="N221" s="18">
        <v>3241.8590542477541</v>
      </c>
      <c r="O221" s="18">
        <v>3189.1087237159236</v>
      </c>
      <c r="P221" s="18">
        <v>3136.3121855768236</v>
      </c>
      <c r="Q221" s="18">
        <v>3454.520853400405</v>
      </c>
    </row>
    <row r="222" spans="1:17" x14ac:dyDescent="0.3">
      <c r="A222" s="30">
        <f t="shared" si="56"/>
        <v>205</v>
      </c>
      <c r="B222" s="15" t="s">
        <v>135</v>
      </c>
      <c r="C222" s="15" t="s">
        <v>278</v>
      </c>
      <c r="D222" s="18">
        <v>3658.0890462571674</v>
      </c>
      <c r="E222" s="18">
        <v>3681.97895808575</v>
      </c>
      <c r="F222" s="18">
        <v>3705.855407253443</v>
      </c>
      <c r="G222" s="18">
        <v>3722.5253937602456</v>
      </c>
      <c r="H222" s="18">
        <v>3742.1259176061581</v>
      </c>
      <c r="I222" s="18">
        <v>3766.0630163877377</v>
      </c>
      <c r="J222" s="18">
        <v>3789.9866525084171</v>
      </c>
      <c r="K222" s="18">
        <v>3813.8968259682165</v>
      </c>
      <c r="L222" s="18">
        <v>3837.7935367671162</v>
      </c>
      <c r="M222" s="18">
        <v>3861.7305628277322</v>
      </c>
      <c r="N222" s="18">
        <v>3885.6541262274482</v>
      </c>
      <c r="O222" s="18">
        <v>3909.564226966274</v>
      </c>
      <c r="P222" s="18">
        <v>3933.4608650442101</v>
      </c>
      <c r="Q222" s="18">
        <v>3792.9788104353775</v>
      </c>
    </row>
    <row r="223" spans="1:17" x14ac:dyDescent="0.3">
      <c r="A223" s="30">
        <f t="shared" si="56"/>
        <v>206</v>
      </c>
      <c r="B223" s="15" t="s">
        <v>136</v>
      </c>
      <c r="C223" s="15" t="s">
        <v>279</v>
      </c>
      <c r="D223" s="18">
        <v>1231.4004436932014</v>
      </c>
      <c r="E223" s="18">
        <v>1238.0770163617278</v>
      </c>
      <c r="F223" s="18">
        <v>1244.7439430988841</v>
      </c>
      <c r="G223" s="18">
        <v>1249.1552239046605</v>
      </c>
      <c r="H223" s="18">
        <v>1254.4758587790668</v>
      </c>
      <c r="I223" s="18">
        <v>1261.1470885040967</v>
      </c>
      <c r="J223" s="18">
        <v>1267.8086722977569</v>
      </c>
      <c r="K223" s="18">
        <v>1274.4606101600368</v>
      </c>
      <c r="L223" s="18">
        <v>1281.1029020909466</v>
      </c>
      <c r="M223" s="18">
        <v>1287.7532407144408</v>
      </c>
      <c r="N223" s="18">
        <v>1294.3939334065651</v>
      </c>
      <c r="O223" s="18">
        <v>1301.024980167309</v>
      </c>
      <c r="P223" s="18">
        <v>1307.6463809966931</v>
      </c>
      <c r="Q223" s="18">
        <v>1268.7069457057987</v>
      </c>
    </row>
    <row r="224" spans="1:17" x14ac:dyDescent="0.3">
      <c r="A224" s="30">
        <f t="shared" si="56"/>
        <v>207</v>
      </c>
      <c r="B224" s="14" t="s">
        <v>774</v>
      </c>
      <c r="C224" s="14"/>
      <c r="D224" s="32">
        <f>SUM(D217:D223)</f>
        <v>33208.410806718239</v>
      </c>
      <c r="E224" s="32">
        <f t="shared" ref="E224:O224" si="58">SUM(E217:E223)</f>
        <v>33265.430417915821</v>
      </c>
      <c r="F224" s="32">
        <f t="shared" si="58"/>
        <v>33322.143381847374</v>
      </c>
      <c r="G224" s="32">
        <f t="shared" si="58"/>
        <v>33315.612698512981</v>
      </c>
      <c r="H224" s="32">
        <f t="shared" si="58"/>
        <v>33334.531367912656</v>
      </c>
      <c r="I224" s="32">
        <f t="shared" si="58"/>
        <v>33391.130537330595</v>
      </c>
      <c r="J224" s="32">
        <f t="shared" si="58"/>
        <v>33447.423059482608</v>
      </c>
      <c r="K224" s="32">
        <f t="shared" si="58"/>
        <v>33503.408934368665</v>
      </c>
      <c r="L224" s="32">
        <f t="shared" si="58"/>
        <v>33559.088161988693</v>
      </c>
      <c r="M224" s="32">
        <f t="shared" si="58"/>
        <v>33614.817903297095</v>
      </c>
      <c r="N224" s="32">
        <f t="shared" si="58"/>
        <v>33670.240997339555</v>
      </c>
      <c r="O224" s="32">
        <f t="shared" si="58"/>
        <v>33725.357444115987</v>
      </c>
      <c r="P224" s="32">
        <f t="shared" ref="P224:Q224" si="59">SUM(P217:P223)</f>
        <v>33780.167243626478</v>
      </c>
      <c r="Q224" s="32">
        <f t="shared" si="59"/>
        <v>33472.135611881298</v>
      </c>
    </row>
    <row r="225" spans="1:17" x14ac:dyDescent="0.3">
      <c r="A225" s="30">
        <f t="shared" si="56"/>
        <v>208</v>
      </c>
      <c r="B225" s="14"/>
      <c r="C225" s="14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</row>
    <row r="226" spans="1:17" x14ac:dyDescent="0.3">
      <c r="A226" s="30">
        <f t="shared" si="56"/>
        <v>209</v>
      </c>
      <c r="B226" s="15" t="s">
        <v>137</v>
      </c>
      <c r="C226" s="15" t="s">
        <v>274</v>
      </c>
      <c r="D226" s="18">
        <v>7532.819145042291</v>
      </c>
      <c r="E226" s="18">
        <v>7548.4885715385872</v>
      </c>
      <c r="F226" s="18">
        <v>7564.1576927213619</v>
      </c>
      <c r="G226" s="18">
        <v>7578.9915085905968</v>
      </c>
      <c r="H226" s="18">
        <v>7594.1660191463016</v>
      </c>
      <c r="I226" s="18">
        <v>7607.8592243884777</v>
      </c>
      <c r="J226" s="18">
        <v>7622.1863327030624</v>
      </c>
      <c r="K226" s="18">
        <v>7637.7491357041072</v>
      </c>
      <c r="L226" s="18">
        <v>7652.2596333916326</v>
      </c>
      <c r="M226" s="18">
        <v>7667.9628257656186</v>
      </c>
      <c r="N226" s="18">
        <v>7683.665712826074</v>
      </c>
      <c r="O226" s="18">
        <v>7698.516294573009</v>
      </c>
      <c r="P226" s="18">
        <v>7714.218571006405</v>
      </c>
      <c r="Q226" s="18">
        <v>7623.3108205690405</v>
      </c>
    </row>
    <row r="227" spans="1:17" x14ac:dyDescent="0.3">
      <c r="A227" s="30">
        <f t="shared" si="56"/>
        <v>210</v>
      </c>
      <c r="B227" s="15" t="s">
        <v>138</v>
      </c>
      <c r="C227" s="15" t="s">
        <v>275</v>
      </c>
      <c r="D227" s="18">
        <v>5578.8249676759024</v>
      </c>
      <c r="E227" s="18">
        <v>5595.9751189071485</v>
      </c>
      <c r="F227" s="18">
        <v>5613.1252071236959</v>
      </c>
      <c r="G227" s="18">
        <v>5629.6182323255325</v>
      </c>
      <c r="H227" s="18">
        <v>5646.3791945126686</v>
      </c>
      <c r="I227" s="18">
        <v>5661.9730936850965</v>
      </c>
      <c r="J227" s="18">
        <v>5678.078196183892</v>
      </c>
      <c r="K227" s="18">
        <v>5695.1562356679897</v>
      </c>
      <c r="L227" s="18">
        <v>5711.4062121373854</v>
      </c>
      <c r="M227" s="18">
        <v>5728.5951255920627</v>
      </c>
      <c r="N227" s="18">
        <v>5745.7839760320385</v>
      </c>
      <c r="O227" s="18">
        <v>5762.3017634573152</v>
      </c>
      <c r="P227" s="18">
        <v>5779.4904878678808</v>
      </c>
      <c r="Q227" s="18">
        <v>5678.977523936047</v>
      </c>
    </row>
    <row r="228" spans="1:17" x14ac:dyDescent="0.3">
      <c r="A228" s="30">
        <f t="shared" si="56"/>
        <v>211</v>
      </c>
      <c r="B228" s="15" t="s">
        <v>139</v>
      </c>
      <c r="C228" s="15" t="s">
        <v>276</v>
      </c>
      <c r="D228" s="18">
        <v>45481.574144970684</v>
      </c>
      <c r="E228" s="18">
        <v>45654.522307778439</v>
      </c>
      <c r="F228" s="18">
        <v>45827.395886083897</v>
      </c>
      <c r="G228" s="18">
        <v>45993.718879887063</v>
      </c>
      <c r="H228" s="18">
        <v>46162.611289187924</v>
      </c>
      <c r="I228" s="18">
        <v>46319.938113986478</v>
      </c>
      <c r="J228" s="18">
        <v>46482.302500015001</v>
      </c>
      <c r="K228" s="18">
        <v>46654.176301541105</v>
      </c>
      <c r="L228" s="18">
        <v>46817.817518564916</v>
      </c>
      <c r="M228" s="18">
        <v>46990.637151086434</v>
      </c>
      <c r="N228" s="18">
        <v>47163.382199105639</v>
      </c>
      <c r="O228" s="18">
        <v>47329.443662622558</v>
      </c>
      <c r="P228" s="18">
        <v>47502.039541637168</v>
      </c>
      <c r="Q228" s="18">
        <v>46490.735345882094</v>
      </c>
    </row>
    <row r="229" spans="1:17" x14ac:dyDescent="0.3">
      <c r="A229" s="30">
        <f t="shared" si="56"/>
        <v>212</v>
      </c>
      <c r="B229" s="15" t="s">
        <v>140</v>
      </c>
      <c r="C229" s="15" t="s">
        <v>276</v>
      </c>
      <c r="D229" s="18">
        <v>-1041.9601889999899</v>
      </c>
      <c r="E229" s="18">
        <v>-1025.90675009287</v>
      </c>
      <c r="F229" s="18">
        <v>-1009.8533111857499</v>
      </c>
      <c r="G229" s="18">
        <v>-993.799872278625</v>
      </c>
      <c r="H229" s="18">
        <v>-977.74643337149996</v>
      </c>
      <c r="I229" s="18">
        <v>-961.69299446437492</v>
      </c>
      <c r="J229" s="18">
        <v>-945.63955555724897</v>
      </c>
      <c r="K229" s="18">
        <v>-929.58611665012393</v>
      </c>
      <c r="L229" s="18">
        <v>-913.532677742999</v>
      </c>
      <c r="M229" s="18">
        <v>-897.47923883587396</v>
      </c>
      <c r="N229" s="18">
        <v>-881.42579992874903</v>
      </c>
      <c r="O229" s="18">
        <v>-865.37236102162399</v>
      </c>
      <c r="P229" s="18">
        <v>-849.31892211449906</v>
      </c>
      <c r="Q229" s="18">
        <v>-945.63955555724829</v>
      </c>
    </row>
    <row r="230" spans="1:17" x14ac:dyDescent="0.3">
      <c r="A230" s="30">
        <f t="shared" si="56"/>
        <v>213</v>
      </c>
      <c r="B230" s="15" t="s">
        <v>141</v>
      </c>
      <c r="C230" s="15" t="s">
        <v>277</v>
      </c>
      <c r="D230" s="18">
        <v>12897.918199376729</v>
      </c>
      <c r="E230" s="18">
        <v>12933.629868809026</v>
      </c>
      <c r="F230" s="18">
        <v>12969.341538241222</v>
      </c>
      <c r="G230" s="18">
        <v>13003.577207673517</v>
      </c>
      <c r="H230" s="18">
        <v>13038.415877105717</v>
      </c>
      <c r="I230" s="18">
        <v>13070.635546537913</v>
      </c>
      <c r="J230" s="18">
        <v>13103.994716811336</v>
      </c>
      <c r="K230" s="18">
        <v>13139.537887084658</v>
      </c>
      <c r="L230" s="18">
        <v>13173.22205735808</v>
      </c>
      <c r="M230" s="18">
        <v>13209.015227631402</v>
      </c>
      <c r="N230" s="18">
        <v>13244.808397904822</v>
      </c>
      <c r="O230" s="18">
        <v>13279.095568178145</v>
      </c>
      <c r="P230" s="18">
        <v>13314.888738451567</v>
      </c>
      <c r="Q230" s="18">
        <v>13106.006217781855</v>
      </c>
    </row>
    <row r="231" spans="1:17" x14ac:dyDescent="0.3">
      <c r="A231" s="30">
        <f t="shared" si="56"/>
        <v>214</v>
      </c>
      <c r="B231" s="15" t="s">
        <v>142</v>
      </c>
      <c r="C231" s="15" t="s">
        <v>278</v>
      </c>
      <c r="D231" s="18">
        <v>4288.9727963942214</v>
      </c>
      <c r="E231" s="18">
        <v>4309.8250326422985</v>
      </c>
      <c r="F231" s="18">
        <v>4330.6769233161358</v>
      </c>
      <c r="G231" s="18">
        <v>4350.9444684157024</v>
      </c>
      <c r="H231" s="18">
        <v>4371.4496679410095</v>
      </c>
      <c r="I231" s="18">
        <v>4390.9185218920684</v>
      </c>
      <c r="J231" s="18">
        <v>4410.8539200230789</v>
      </c>
      <c r="K231" s="18">
        <v>4431.65297257984</v>
      </c>
      <c r="L231" s="18">
        <v>4451.7166795623307</v>
      </c>
      <c r="M231" s="18">
        <v>4472.6140409705713</v>
      </c>
      <c r="N231" s="18">
        <v>4493.5110568045529</v>
      </c>
      <c r="O231" s="18">
        <v>4513.8117270642833</v>
      </c>
      <c r="P231" s="18">
        <v>4534.7080517497552</v>
      </c>
      <c r="Q231" s="18">
        <v>4411.6658353350649</v>
      </c>
    </row>
    <row r="232" spans="1:17" x14ac:dyDescent="0.3">
      <c r="A232" s="30">
        <f t="shared" si="56"/>
        <v>215</v>
      </c>
      <c r="B232" s="15" t="s">
        <v>143</v>
      </c>
      <c r="C232" s="15" t="s">
        <v>279</v>
      </c>
      <c r="D232" s="18">
        <v>547.09517572745222</v>
      </c>
      <c r="E232" s="18">
        <v>550.95241067605707</v>
      </c>
      <c r="F232" s="18">
        <v>554.80964562466181</v>
      </c>
      <c r="G232" s="18">
        <v>558.57788057326661</v>
      </c>
      <c r="H232" s="18">
        <v>562.38211552187033</v>
      </c>
      <c r="I232" s="18">
        <v>566.02835047047517</v>
      </c>
      <c r="J232" s="18">
        <v>569.74762667506286</v>
      </c>
      <c r="K232" s="18">
        <v>573.5989028796497</v>
      </c>
      <c r="L232" s="18">
        <v>577.33717908423716</v>
      </c>
      <c r="M232" s="18">
        <v>581.20345528882501</v>
      </c>
      <c r="N232" s="18">
        <v>585.06973149341263</v>
      </c>
      <c r="O232" s="18">
        <v>588.84500769799922</v>
      </c>
      <c r="P232" s="18">
        <v>592.71128390258707</v>
      </c>
      <c r="Q232" s="18">
        <v>569.87375120119657</v>
      </c>
    </row>
    <row r="233" spans="1:17" x14ac:dyDescent="0.3">
      <c r="A233" s="30">
        <f t="shared" si="56"/>
        <v>216</v>
      </c>
      <c r="B233" s="14" t="s">
        <v>775</v>
      </c>
      <c r="C233" s="14"/>
      <c r="D233" s="32">
        <f>SUM(D226:D232)</f>
        <v>75285.244240187283</v>
      </c>
      <c r="E233" s="32">
        <f t="shared" ref="E233:O233" si="60">SUM(E226:E232)</f>
        <v>75567.48656025868</v>
      </c>
      <c r="F233" s="32">
        <f t="shared" si="60"/>
        <v>75849.653581925217</v>
      </c>
      <c r="G233" s="32">
        <f t="shared" si="60"/>
        <v>76121.628305187071</v>
      </c>
      <c r="H233" s="32">
        <f t="shared" si="60"/>
        <v>76397.657730043982</v>
      </c>
      <c r="I233" s="32">
        <f t="shared" si="60"/>
        <v>76655.659856496117</v>
      </c>
      <c r="J233" s="32">
        <f t="shared" si="60"/>
        <v>76921.523736854171</v>
      </c>
      <c r="K233" s="32">
        <f t="shared" si="60"/>
        <v>77202.285318807233</v>
      </c>
      <c r="L233" s="32">
        <f t="shared" si="60"/>
        <v>77470.226602355586</v>
      </c>
      <c r="M233" s="32">
        <f t="shared" si="60"/>
        <v>77752.548587499026</v>
      </c>
      <c r="N233" s="32">
        <f t="shared" si="60"/>
        <v>78034.795274237782</v>
      </c>
      <c r="O233" s="32">
        <f t="shared" si="60"/>
        <v>78306.641662571681</v>
      </c>
      <c r="P233" s="32">
        <f t="shared" ref="P233:Q233" si="61">SUM(P226:P232)</f>
        <v>78588.737752500863</v>
      </c>
      <c r="Q233" s="32">
        <f t="shared" si="61"/>
        <v>76934.92993914806</v>
      </c>
    </row>
    <row r="234" spans="1:17" x14ac:dyDescent="0.3">
      <c r="A234" s="30">
        <f t="shared" si="56"/>
        <v>217</v>
      </c>
      <c r="B234" s="14"/>
      <c r="C234" s="14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</row>
    <row r="235" spans="1:17" x14ac:dyDescent="0.3">
      <c r="A235" s="30">
        <f t="shared" si="56"/>
        <v>218</v>
      </c>
      <c r="B235" s="15" t="s">
        <v>144</v>
      </c>
      <c r="C235" s="15" t="s">
        <v>274</v>
      </c>
      <c r="D235" s="18">
        <v>1663.0624106155101</v>
      </c>
      <c r="E235" s="18">
        <v>1664.5352043391001</v>
      </c>
      <c r="F235" s="18">
        <v>1666.0078662004898</v>
      </c>
      <c r="G235" s="18">
        <v>1667.4803961996599</v>
      </c>
      <c r="H235" s="18">
        <v>1668.9527943366299</v>
      </c>
      <c r="I235" s="18">
        <v>1670.4250606113801</v>
      </c>
      <c r="J235" s="18">
        <v>1671.8971950239199</v>
      </c>
      <c r="K235" s="18">
        <v>1673.3691975742499</v>
      </c>
      <c r="L235" s="18">
        <v>1674.8410682623701</v>
      </c>
      <c r="M235" s="18">
        <v>1676.3128070882801</v>
      </c>
      <c r="N235" s="18">
        <v>1677.7844140519701</v>
      </c>
      <c r="O235" s="18">
        <v>1679.25588915346</v>
      </c>
      <c r="P235" s="18">
        <v>1680.72723239273</v>
      </c>
      <c r="Q235" s="18">
        <v>1671.8962719884423</v>
      </c>
    </row>
    <row r="236" spans="1:17" x14ac:dyDescent="0.3">
      <c r="A236" s="30">
        <f t="shared" si="56"/>
        <v>219</v>
      </c>
      <c r="B236" s="15" t="s">
        <v>145</v>
      </c>
      <c r="C236" s="15" t="s">
        <v>275</v>
      </c>
      <c r="D236" s="18">
        <v>1393.59731299999</v>
      </c>
      <c r="E236" s="18">
        <v>1391.36215299999</v>
      </c>
      <c r="F236" s="18">
        <v>1389.12366949999</v>
      </c>
      <c r="G236" s="18">
        <v>1386.8818624999901</v>
      </c>
      <c r="H236" s="18">
        <v>1384.6367319999902</v>
      </c>
      <c r="I236" s="18">
        <v>1382.3882779999899</v>
      </c>
      <c r="J236" s="18">
        <v>1380.13650049999</v>
      </c>
      <c r="K236" s="18">
        <v>1377.88139949999</v>
      </c>
      <c r="L236" s="18">
        <v>1375.62297499999</v>
      </c>
      <c r="M236" s="18">
        <v>1373.3612269999899</v>
      </c>
      <c r="N236" s="18">
        <v>1371.0961554999901</v>
      </c>
      <c r="O236" s="18">
        <v>1368.8277604999901</v>
      </c>
      <c r="P236" s="18">
        <v>1366.5560419999899</v>
      </c>
      <c r="Q236" s="18">
        <v>1380.1132359999899</v>
      </c>
    </row>
    <row r="237" spans="1:17" x14ac:dyDescent="0.3">
      <c r="A237" s="30">
        <f t="shared" si="56"/>
        <v>220</v>
      </c>
      <c r="B237" s="15" t="s">
        <v>146</v>
      </c>
      <c r="C237" s="15" t="s">
        <v>276</v>
      </c>
      <c r="D237" s="18">
        <v>20419.4951965</v>
      </c>
      <c r="E237" s="18">
        <v>20449.345920666601</v>
      </c>
      <c r="F237" s="18">
        <v>20479.1965614166</v>
      </c>
      <c r="G237" s="18">
        <v>20509.047118749997</v>
      </c>
      <c r="H237" s="18">
        <v>20538.897592666599</v>
      </c>
      <c r="I237" s="18">
        <v>20568.747983166602</v>
      </c>
      <c r="J237" s="18">
        <v>20598.59829025</v>
      </c>
      <c r="K237" s="18">
        <v>20628.448513916599</v>
      </c>
      <c r="L237" s="18">
        <v>20658.298654166603</v>
      </c>
      <c r="M237" s="18">
        <v>20688.148710999998</v>
      </c>
      <c r="N237" s="18">
        <v>20717.998684416598</v>
      </c>
      <c r="O237" s="18">
        <v>20747.848574416599</v>
      </c>
      <c r="P237" s="18">
        <v>20777.698381000002</v>
      </c>
      <c r="Q237" s="18">
        <v>20598.597706333294</v>
      </c>
    </row>
    <row r="238" spans="1:17" x14ac:dyDescent="0.3">
      <c r="A238" s="30">
        <f t="shared" si="56"/>
        <v>221</v>
      </c>
      <c r="B238" s="15" t="s">
        <v>147</v>
      </c>
      <c r="C238" s="15" t="s">
        <v>277</v>
      </c>
      <c r="D238" s="18">
        <v>3596.0008998547801</v>
      </c>
      <c r="E238" s="18">
        <v>3599.9860056749098</v>
      </c>
      <c r="F238" s="18">
        <v>3603.9711114950401</v>
      </c>
      <c r="G238" s="18">
        <v>3607.9562173151699</v>
      </c>
      <c r="H238" s="18">
        <v>3611.9413231353096</v>
      </c>
      <c r="I238" s="18">
        <v>3615.9264289554399</v>
      </c>
      <c r="J238" s="18">
        <v>3619.9115347755701</v>
      </c>
      <c r="K238" s="18">
        <v>3623.8966405957003</v>
      </c>
      <c r="L238" s="18">
        <v>3627.8817464158301</v>
      </c>
      <c r="M238" s="18">
        <v>3631.8668522359599</v>
      </c>
      <c r="N238" s="18">
        <v>3635.8519580561001</v>
      </c>
      <c r="O238" s="18">
        <v>3639.8370638762299</v>
      </c>
      <c r="P238" s="18">
        <v>3643.8221696963601</v>
      </c>
      <c r="Q238" s="18">
        <v>3619.9115347755692</v>
      </c>
    </row>
    <row r="239" spans="1:17" x14ac:dyDescent="0.3">
      <c r="A239" s="30">
        <f t="shared" si="56"/>
        <v>222</v>
      </c>
      <c r="B239" s="15" t="s">
        <v>148</v>
      </c>
      <c r="C239" s="15" t="s">
        <v>278</v>
      </c>
      <c r="D239" s="18">
        <v>3769.83700491831</v>
      </c>
      <c r="E239" s="18">
        <v>3776.03445718069</v>
      </c>
      <c r="F239" s="18">
        <v>3782.2317234463703</v>
      </c>
      <c r="G239" s="18">
        <v>3788.4288037153397</v>
      </c>
      <c r="H239" s="18">
        <v>3794.6256979876198</v>
      </c>
      <c r="I239" s="18">
        <v>3800.8224062632003</v>
      </c>
      <c r="J239" s="18">
        <v>3807.0189285420797</v>
      </c>
      <c r="K239" s="18">
        <v>3813.21526482426</v>
      </c>
      <c r="L239" s="18">
        <v>3819.4114151097297</v>
      </c>
      <c r="M239" s="18">
        <v>3825.6073793985097</v>
      </c>
      <c r="N239" s="18">
        <v>3831.8031576905896</v>
      </c>
      <c r="O239" s="18">
        <v>3837.9987499859699</v>
      </c>
      <c r="P239" s="18">
        <v>3844.19415628465</v>
      </c>
      <c r="Q239" s="18">
        <v>3807.017626565178</v>
      </c>
    </row>
    <row r="240" spans="1:17" x14ac:dyDescent="0.3">
      <c r="A240" s="30">
        <f t="shared" si="56"/>
        <v>223</v>
      </c>
      <c r="B240" s="15" t="s">
        <v>149</v>
      </c>
      <c r="C240" s="15" t="s">
        <v>279</v>
      </c>
      <c r="D240" s="18">
        <v>176.57562490522801</v>
      </c>
      <c r="E240" s="18">
        <v>177.09779874509701</v>
      </c>
      <c r="F240" s="18">
        <v>177.619972584967</v>
      </c>
      <c r="G240" s="18">
        <v>178.142146424836</v>
      </c>
      <c r="H240" s="18">
        <v>178.664320264705</v>
      </c>
      <c r="I240" s="18">
        <v>179.18649410457499</v>
      </c>
      <c r="J240" s="18">
        <v>179.70866794444399</v>
      </c>
      <c r="K240" s="18">
        <v>180.23084178431301</v>
      </c>
      <c r="L240" s="18">
        <v>180.75301562418201</v>
      </c>
      <c r="M240" s="18">
        <v>181.275189464052</v>
      </c>
      <c r="N240" s="18">
        <v>181.797363303921</v>
      </c>
      <c r="O240" s="18">
        <v>182.31953714379</v>
      </c>
      <c r="P240" s="18">
        <v>182.841710983659</v>
      </c>
      <c r="Q240" s="18">
        <v>179.70866794444376</v>
      </c>
    </row>
    <row r="241" spans="1:17" x14ac:dyDescent="0.3">
      <c r="A241" s="30">
        <f t="shared" si="56"/>
        <v>224</v>
      </c>
      <c r="B241" s="14" t="s">
        <v>776</v>
      </c>
      <c r="C241" s="14"/>
      <c r="D241" s="32">
        <f>SUM(D235:D240)</f>
        <v>31018.568449793816</v>
      </c>
      <c r="E241" s="32">
        <f t="shared" ref="E241:O241" si="62">SUM(E235:E240)</f>
        <v>31058.361539606387</v>
      </c>
      <c r="F241" s="32">
        <f t="shared" si="62"/>
        <v>31098.150904643455</v>
      </c>
      <c r="G241" s="32">
        <f t="shared" si="62"/>
        <v>31137.936544904987</v>
      </c>
      <c r="H241" s="32">
        <f t="shared" si="62"/>
        <v>31177.718460390857</v>
      </c>
      <c r="I241" s="32">
        <f t="shared" si="62"/>
        <v>31217.496651101188</v>
      </c>
      <c r="J241" s="32">
        <f t="shared" si="62"/>
        <v>31257.271117036002</v>
      </c>
      <c r="K241" s="32">
        <f t="shared" si="62"/>
        <v>31297.041858195109</v>
      </c>
      <c r="L241" s="32">
        <f t="shared" si="62"/>
        <v>31336.808874578706</v>
      </c>
      <c r="M241" s="32">
        <f t="shared" si="62"/>
        <v>31376.57216618679</v>
      </c>
      <c r="N241" s="32">
        <f t="shared" si="62"/>
        <v>31416.331733019171</v>
      </c>
      <c r="O241" s="32">
        <f t="shared" si="62"/>
        <v>31456.087575076039</v>
      </c>
      <c r="P241" s="32">
        <f t="shared" ref="P241:Q241" si="63">SUM(P235:P240)</f>
        <v>31495.839692357393</v>
      </c>
      <c r="Q241" s="32">
        <f t="shared" si="63"/>
        <v>31257.245043606916</v>
      </c>
    </row>
    <row r="242" spans="1:17" x14ac:dyDescent="0.3">
      <c r="A242" s="30">
        <f t="shared" si="56"/>
        <v>225</v>
      </c>
      <c r="B242" s="14"/>
      <c r="C242" s="14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</row>
    <row r="243" spans="1:17" x14ac:dyDescent="0.3">
      <c r="A243" s="30">
        <f t="shared" si="56"/>
        <v>226</v>
      </c>
      <c r="B243" s="15" t="s">
        <v>150</v>
      </c>
      <c r="C243" s="15" t="s">
        <v>274</v>
      </c>
      <c r="D243" s="18">
        <v>728.00636928828703</v>
      </c>
      <c r="E243" s="18">
        <v>731.1765518172632</v>
      </c>
      <c r="F243" s="18">
        <v>734.34673434624051</v>
      </c>
      <c r="G243" s="18">
        <v>737.51691687521679</v>
      </c>
      <c r="H243" s="18">
        <v>740.68709940419399</v>
      </c>
      <c r="I243" s="18">
        <v>743.85728193317027</v>
      </c>
      <c r="J243" s="18">
        <v>747.02746446214746</v>
      </c>
      <c r="K243" s="18">
        <v>750.19764699112363</v>
      </c>
      <c r="L243" s="18">
        <v>753.36782952010083</v>
      </c>
      <c r="M243" s="18">
        <v>756.53801204907711</v>
      </c>
      <c r="N243" s="18">
        <v>759.70819457805328</v>
      </c>
      <c r="O243" s="18">
        <v>762.87837710703059</v>
      </c>
      <c r="P243" s="18">
        <v>766.04855963600687</v>
      </c>
      <c r="Q243" s="18">
        <v>747.02746446214701</v>
      </c>
    </row>
    <row r="244" spans="1:17" x14ac:dyDescent="0.3">
      <c r="A244" s="30">
        <f t="shared" si="56"/>
        <v>227</v>
      </c>
      <c r="B244" s="15" t="s">
        <v>151</v>
      </c>
      <c r="C244" s="15" t="s">
        <v>275</v>
      </c>
      <c r="D244" s="18">
        <v>705.43402669159173</v>
      </c>
      <c r="E244" s="18">
        <v>723.49996934278352</v>
      </c>
      <c r="F244" s="18">
        <v>741.56478216391031</v>
      </c>
      <c r="G244" s="18">
        <v>759.62846515497199</v>
      </c>
      <c r="H244" s="18">
        <v>777.6910183159689</v>
      </c>
      <c r="I244" s="18">
        <v>795.7524416468998</v>
      </c>
      <c r="J244" s="18">
        <v>813.81273514776558</v>
      </c>
      <c r="K244" s="18">
        <v>831.87189881856534</v>
      </c>
      <c r="L244" s="18">
        <v>849.92993265930011</v>
      </c>
      <c r="M244" s="18">
        <v>867.98683666996908</v>
      </c>
      <c r="N244" s="18">
        <v>886.04261085057283</v>
      </c>
      <c r="O244" s="18">
        <v>904.09725520111181</v>
      </c>
      <c r="P244" s="18">
        <v>922.15076972158454</v>
      </c>
      <c r="Q244" s="18">
        <v>813.80482633730742</v>
      </c>
    </row>
    <row r="245" spans="1:17" x14ac:dyDescent="0.3">
      <c r="A245" s="30">
        <f t="shared" si="56"/>
        <v>228</v>
      </c>
      <c r="B245" s="15" t="s">
        <v>152</v>
      </c>
      <c r="C245" s="15" t="s">
        <v>276</v>
      </c>
      <c r="D245" s="18">
        <v>30113.523604401871</v>
      </c>
      <c r="E245" s="18">
        <v>30238.201676619214</v>
      </c>
      <c r="F245" s="18">
        <v>30362.87974883656</v>
      </c>
      <c r="G245" s="18">
        <v>30487.557821053899</v>
      </c>
      <c r="H245" s="18">
        <v>30612.235893271245</v>
      </c>
      <c r="I245" s="18">
        <v>30736.913965488591</v>
      </c>
      <c r="J245" s="18">
        <v>30861.59203770593</v>
      </c>
      <c r="K245" s="18">
        <v>30986.270109923276</v>
      </c>
      <c r="L245" s="18">
        <v>31110.948182140619</v>
      </c>
      <c r="M245" s="18">
        <v>31235.626254357969</v>
      </c>
      <c r="N245" s="18">
        <v>31360.304326575308</v>
      </c>
      <c r="O245" s="18">
        <v>31484.98239879265</v>
      </c>
      <c r="P245" s="18">
        <v>31609.66047101</v>
      </c>
      <c r="Q245" s="18">
        <v>30861.592037705934</v>
      </c>
    </row>
    <row r="246" spans="1:17" x14ac:dyDescent="0.3">
      <c r="A246" s="30">
        <f t="shared" si="56"/>
        <v>229</v>
      </c>
      <c r="B246" s="15" t="s">
        <v>153</v>
      </c>
      <c r="C246" s="15" t="s">
        <v>276</v>
      </c>
      <c r="D246" s="18">
        <v>-1554.378993</v>
      </c>
      <c r="E246" s="18">
        <v>-1554.378993</v>
      </c>
      <c r="F246" s="18">
        <v>-1554.378993</v>
      </c>
      <c r="G246" s="18">
        <v>-1554.378993</v>
      </c>
      <c r="H246" s="18">
        <v>-1554.378993</v>
      </c>
      <c r="I246" s="18">
        <v>-1554.378993</v>
      </c>
      <c r="J246" s="18">
        <v>-3014.5450679999999</v>
      </c>
      <c r="K246" s="18">
        <v>-3014.5450679999999</v>
      </c>
      <c r="L246" s="18">
        <v>-3014.5450679999999</v>
      </c>
      <c r="M246" s="18">
        <v>-3014.5450679999999</v>
      </c>
      <c r="N246" s="18">
        <v>-3014.5450679999999</v>
      </c>
      <c r="O246" s="18">
        <v>-3014.5450679999999</v>
      </c>
      <c r="P246" s="18">
        <v>-3014.5450679999999</v>
      </c>
      <c r="Q246" s="18">
        <v>-2340.6222641538461</v>
      </c>
    </row>
    <row r="247" spans="1:17" x14ac:dyDescent="0.3">
      <c r="A247" s="30">
        <f t="shared" si="56"/>
        <v>230</v>
      </c>
      <c r="B247" s="15" t="s">
        <v>154</v>
      </c>
      <c r="C247" s="15" t="s">
        <v>277</v>
      </c>
      <c r="D247" s="18">
        <v>10537.006749773289</v>
      </c>
      <c r="E247" s="18">
        <v>10548.65175760348</v>
      </c>
      <c r="F247" s="18">
        <v>10560.28521652277</v>
      </c>
      <c r="G247" s="18">
        <v>10571.907126531261</v>
      </c>
      <c r="H247" s="18">
        <v>10583.517487628853</v>
      </c>
      <c r="I247" s="18">
        <v>10595.116299815445</v>
      </c>
      <c r="J247" s="18">
        <v>10606.703563091236</v>
      </c>
      <c r="K247" s="18">
        <v>10618.279277456128</v>
      </c>
      <c r="L247" s="18">
        <v>10629.843442910118</v>
      </c>
      <c r="M247" s="18">
        <v>10641.396059453207</v>
      </c>
      <c r="N247" s="18">
        <v>10652.937127085401</v>
      </c>
      <c r="O247" s="18">
        <v>10664.466645806693</v>
      </c>
      <c r="P247" s="18">
        <v>10675.984615617084</v>
      </c>
      <c r="Q247" s="18">
        <v>10606.622720714999</v>
      </c>
    </row>
    <row r="248" spans="1:17" x14ac:dyDescent="0.3">
      <c r="A248" s="30">
        <f t="shared" si="56"/>
        <v>231</v>
      </c>
      <c r="B248" s="15" t="s">
        <v>155</v>
      </c>
      <c r="C248" s="15" t="s">
        <v>278</v>
      </c>
      <c r="D248" s="18">
        <v>4456.5755566766311</v>
      </c>
      <c r="E248" s="18">
        <v>4470.6524210972957</v>
      </c>
      <c r="F248" s="18">
        <v>4484.7286060691185</v>
      </c>
      <c r="G248" s="18">
        <v>4498.8041115920923</v>
      </c>
      <c r="H248" s="18">
        <v>4512.8789376662262</v>
      </c>
      <c r="I248" s="18">
        <v>4526.9530842915101</v>
      </c>
      <c r="J248" s="18">
        <v>4541.0265514679541</v>
      </c>
      <c r="K248" s="18">
        <v>4555.099339195549</v>
      </c>
      <c r="L248" s="18">
        <v>4569.171447474303</v>
      </c>
      <c r="M248" s="18">
        <v>4583.2428763042053</v>
      </c>
      <c r="N248" s="18">
        <v>4597.3136256852704</v>
      </c>
      <c r="O248" s="18">
        <v>4611.3836956174828</v>
      </c>
      <c r="P248" s="18">
        <v>4625.453086100847</v>
      </c>
      <c r="Q248" s="18">
        <v>4541.021795326038</v>
      </c>
    </row>
    <row r="249" spans="1:17" x14ac:dyDescent="0.3">
      <c r="A249" s="30">
        <f t="shared" si="56"/>
        <v>232</v>
      </c>
      <c r="B249" s="15" t="s">
        <v>156</v>
      </c>
      <c r="C249" s="15" t="s">
        <v>279</v>
      </c>
      <c r="D249" s="18">
        <v>103.76196499542628</v>
      </c>
      <c r="E249" s="18">
        <v>104.12984331625627</v>
      </c>
      <c r="F249" s="18">
        <v>104.49772163708522</v>
      </c>
      <c r="G249" s="18">
        <v>104.86559995791418</v>
      </c>
      <c r="H249" s="18">
        <v>105.23347827874413</v>
      </c>
      <c r="I249" s="18">
        <v>105.60135659957311</v>
      </c>
      <c r="J249" s="18">
        <v>105.96923492040307</v>
      </c>
      <c r="K249" s="18">
        <v>106.33711324123203</v>
      </c>
      <c r="L249" s="18">
        <v>106.70499156206201</v>
      </c>
      <c r="M249" s="18">
        <v>107.07286988289096</v>
      </c>
      <c r="N249" s="18">
        <v>107.44074820371991</v>
      </c>
      <c r="O249" s="18">
        <v>107.80862652454987</v>
      </c>
      <c r="P249" s="18">
        <v>108.17650484537884</v>
      </c>
      <c r="Q249" s="18">
        <v>105.96923492040277</v>
      </c>
    </row>
    <row r="250" spans="1:17" x14ac:dyDescent="0.3">
      <c r="A250" s="30">
        <f t="shared" si="56"/>
        <v>233</v>
      </c>
      <c r="B250" s="14" t="s">
        <v>777</v>
      </c>
      <c r="C250" s="14"/>
      <c r="D250" s="32">
        <f>SUM(D243:D249)</f>
        <v>45089.929278827098</v>
      </c>
      <c r="E250" s="32">
        <f t="shared" ref="E250:O250" si="64">SUM(E243:E249)</f>
        <v>45261.933226796296</v>
      </c>
      <c r="F250" s="32">
        <f t="shared" si="64"/>
        <v>45433.923816575683</v>
      </c>
      <c r="G250" s="32">
        <f t="shared" si="64"/>
        <v>45605.90104816536</v>
      </c>
      <c r="H250" s="32">
        <f t="shared" si="64"/>
        <v>45777.864921565233</v>
      </c>
      <c r="I250" s="32">
        <f t="shared" si="64"/>
        <v>45949.815436775192</v>
      </c>
      <c r="J250" s="32">
        <f t="shared" si="64"/>
        <v>44661.58651879544</v>
      </c>
      <c r="K250" s="32">
        <f t="shared" si="64"/>
        <v>44833.510317625871</v>
      </c>
      <c r="L250" s="32">
        <f t="shared" si="64"/>
        <v>45005.420758266504</v>
      </c>
      <c r="M250" s="32">
        <f t="shared" si="64"/>
        <v>45177.317840717318</v>
      </c>
      <c r="N250" s="32">
        <f t="shared" si="64"/>
        <v>45349.201564978328</v>
      </c>
      <c r="O250" s="32">
        <f t="shared" si="64"/>
        <v>45521.071931049526</v>
      </c>
      <c r="P250" s="32">
        <f t="shared" ref="P250:Q250" si="65">SUM(P243:P249)</f>
        <v>45692.928938930905</v>
      </c>
      <c r="Q250" s="32">
        <f t="shared" si="65"/>
        <v>45335.415815312983</v>
      </c>
    </row>
    <row r="251" spans="1:17" x14ac:dyDescent="0.3">
      <c r="A251" s="30">
        <f t="shared" si="56"/>
        <v>234</v>
      </c>
      <c r="B251" s="14"/>
      <c r="C251" s="14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</row>
    <row r="252" spans="1:17" x14ac:dyDescent="0.3">
      <c r="A252" s="30">
        <f t="shared" si="56"/>
        <v>235</v>
      </c>
      <c r="B252" s="15" t="s">
        <v>157</v>
      </c>
      <c r="C252" s="15" t="s">
        <v>279</v>
      </c>
      <c r="D252" s="18">
        <v>44.96</v>
      </c>
      <c r="E252" s="18">
        <v>44.96</v>
      </c>
      <c r="F252" s="18">
        <v>44.96</v>
      </c>
      <c r="G252" s="18">
        <v>44.96</v>
      </c>
      <c r="H252" s="18">
        <v>44.96</v>
      </c>
      <c r="I252" s="18">
        <v>44.96</v>
      </c>
      <c r="J252" s="18">
        <v>44.96</v>
      </c>
      <c r="K252" s="18">
        <v>44.96</v>
      </c>
      <c r="L252" s="18">
        <v>44.96</v>
      </c>
      <c r="M252" s="18">
        <v>44.96</v>
      </c>
      <c r="N252" s="18">
        <v>44.96</v>
      </c>
      <c r="O252" s="18">
        <v>44.96</v>
      </c>
      <c r="P252" s="18">
        <v>44.96</v>
      </c>
      <c r="Q252" s="18">
        <v>44.959999999999994</v>
      </c>
    </row>
    <row r="253" spans="1:17" x14ac:dyDescent="0.3">
      <c r="A253" s="30">
        <f t="shared" si="56"/>
        <v>236</v>
      </c>
      <c r="B253" s="14"/>
      <c r="C253" s="14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</row>
    <row r="254" spans="1:17" x14ac:dyDescent="0.3">
      <c r="A254" s="30">
        <f t="shared" si="56"/>
        <v>237</v>
      </c>
      <c r="B254" s="15" t="s">
        <v>365</v>
      </c>
      <c r="C254" s="15" t="s">
        <v>274</v>
      </c>
      <c r="D254" s="18">
        <v>27.92</v>
      </c>
      <c r="E254" s="18">
        <v>27.92</v>
      </c>
      <c r="F254" s="18">
        <v>27.92</v>
      </c>
      <c r="G254" s="18">
        <v>27.92</v>
      </c>
      <c r="H254" s="18">
        <v>27.92</v>
      </c>
      <c r="I254" s="18">
        <v>27.92</v>
      </c>
      <c r="J254" s="18">
        <v>27.92</v>
      </c>
      <c r="K254" s="18">
        <v>27.92</v>
      </c>
      <c r="L254" s="18">
        <v>27.92</v>
      </c>
      <c r="M254" s="18">
        <v>27.92</v>
      </c>
      <c r="N254" s="18">
        <v>27.92</v>
      </c>
      <c r="O254" s="18">
        <v>27.92</v>
      </c>
      <c r="P254" s="18">
        <v>27.92</v>
      </c>
      <c r="Q254" s="18">
        <v>27.920000000000012</v>
      </c>
    </row>
    <row r="255" spans="1:17" x14ac:dyDescent="0.3">
      <c r="A255" s="30">
        <f t="shared" si="56"/>
        <v>238</v>
      </c>
      <c r="B255" s="15" t="s">
        <v>366</v>
      </c>
      <c r="C255" s="15" t="s">
        <v>275</v>
      </c>
      <c r="D255" s="18">
        <v>10.79</v>
      </c>
      <c r="E255" s="18">
        <v>10.79</v>
      </c>
      <c r="F255" s="18">
        <v>10.79</v>
      </c>
      <c r="G255" s="18">
        <v>10.79</v>
      </c>
      <c r="H255" s="18">
        <v>10.79</v>
      </c>
      <c r="I255" s="18">
        <v>10.79</v>
      </c>
      <c r="J255" s="18">
        <v>10.79</v>
      </c>
      <c r="K255" s="18">
        <v>10.79</v>
      </c>
      <c r="L255" s="18">
        <v>10.79</v>
      </c>
      <c r="M255" s="18">
        <v>10.79</v>
      </c>
      <c r="N255" s="18">
        <v>10.79</v>
      </c>
      <c r="O255" s="18">
        <v>10.79</v>
      </c>
      <c r="P255" s="18">
        <v>10.79</v>
      </c>
      <c r="Q255" s="18">
        <v>10.789999999999996</v>
      </c>
    </row>
    <row r="256" spans="1:17" x14ac:dyDescent="0.3">
      <c r="A256" s="30">
        <f t="shared" si="56"/>
        <v>239</v>
      </c>
      <c r="B256" s="15" t="s">
        <v>367</v>
      </c>
      <c r="C256" s="15" t="s">
        <v>276</v>
      </c>
      <c r="D256" s="18">
        <v>13.27</v>
      </c>
      <c r="E256" s="18">
        <v>13.27</v>
      </c>
      <c r="F256" s="18">
        <v>13.27</v>
      </c>
      <c r="G256" s="18">
        <v>13.27</v>
      </c>
      <c r="H256" s="18">
        <v>13.27</v>
      </c>
      <c r="I256" s="18">
        <v>13.27</v>
      </c>
      <c r="J256" s="18">
        <v>13.27</v>
      </c>
      <c r="K256" s="18">
        <v>13.27</v>
      </c>
      <c r="L256" s="18">
        <v>13.27</v>
      </c>
      <c r="M256" s="18">
        <v>13.27</v>
      </c>
      <c r="N256" s="18">
        <v>13.27</v>
      </c>
      <c r="O256" s="18">
        <v>13.27</v>
      </c>
      <c r="P256" s="18">
        <v>13.27</v>
      </c>
      <c r="Q256" s="18">
        <v>13.270000000000001</v>
      </c>
    </row>
    <row r="257" spans="1:17" x14ac:dyDescent="0.3">
      <c r="A257" s="30">
        <f t="shared" si="56"/>
        <v>240</v>
      </c>
      <c r="B257" s="15" t="s">
        <v>368</v>
      </c>
      <c r="C257" s="15" t="s">
        <v>277</v>
      </c>
      <c r="D257" s="18">
        <v>2.4900000000000002</v>
      </c>
      <c r="E257" s="18">
        <v>2.4900000000000002</v>
      </c>
      <c r="F257" s="18">
        <v>2.4900000000000002</v>
      </c>
      <c r="G257" s="18">
        <v>2.4900000000000002</v>
      </c>
      <c r="H257" s="18">
        <v>2.4900000000000002</v>
      </c>
      <c r="I257" s="18">
        <v>2.4900000000000002</v>
      </c>
      <c r="J257" s="18">
        <v>2.4900000000000002</v>
      </c>
      <c r="K257" s="18">
        <v>2.4900000000000002</v>
      </c>
      <c r="L257" s="18">
        <v>2.4900000000000002</v>
      </c>
      <c r="M257" s="18">
        <v>2.4900000000000002</v>
      </c>
      <c r="N257" s="18">
        <v>2.4900000000000002</v>
      </c>
      <c r="O257" s="18">
        <v>2.4900000000000002</v>
      </c>
      <c r="P257" s="18">
        <v>2.4900000000000002</v>
      </c>
      <c r="Q257" s="18">
        <v>2.4900000000000011</v>
      </c>
    </row>
    <row r="258" spans="1:17" x14ac:dyDescent="0.3">
      <c r="A258" s="30">
        <f t="shared" si="56"/>
        <v>241</v>
      </c>
      <c r="B258" s="15" t="s">
        <v>369</v>
      </c>
      <c r="C258" s="15" t="s">
        <v>278</v>
      </c>
      <c r="D258" s="18">
        <v>-20.74</v>
      </c>
      <c r="E258" s="18">
        <v>-20.74</v>
      </c>
      <c r="F258" s="18">
        <v>-20.74</v>
      </c>
      <c r="G258" s="18">
        <v>-20.74</v>
      </c>
      <c r="H258" s="18">
        <v>-20.74</v>
      </c>
      <c r="I258" s="18">
        <v>-20.74</v>
      </c>
      <c r="J258" s="18">
        <v>-20.74</v>
      </c>
      <c r="K258" s="18">
        <v>-20.74</v>
      </c>
      <c r="L258" s="18">
        <v>-20.74</v>
      </c>
      <c r="M258" s="18">
        <v>-20.74</v>
      </c>
      <c r="N258" s="18">
        <v>-20.74</v>
      </c>
      <c r="O258" s="18">
        <v>-20.74</v>
      </c>
      <c r="P258" s="18">
        <v>-20.74</v>
      </c>
      <c r="Q258" s="18">
        <v>-20.740000000000002</v>
      </c>
    </row>
    <row r="259" spans="1:17" x14ac:dyDescent="0.3">
      <c r="A259" s="30">
        <f t="shared" si="56"/>
        <v>242</v>
      </c>
      <c r="B259" s="15" t="s">
        <v>370</v>
      </c>
      <c r="C259" s="15" t="s">
        <v>279</v>
      </c>
      <c r="D259" s="18">
        <v>365.9</v>
      </c>
      <c r="E259" s="18">
        <v>365.9</v>
      </c>
      <c r="F259" s="18">
        <v>365.9</v>
      </c>
      <c r="G259" s="18">
        <v>365.9</v>
      </c>
      <c r="H259" s="18">
        <v>365.9</v>
      </c>
      <c r="I259" s="18">
        <v>365.9</v>
      </c>
      <c r="J259" s="18">
        <v>365.9</v>
      </c>
      <c r="K259" s="18">
        <v>365.9</v>
      </c>
      <c r="L259" s="18">
        <v>365.9</v>
      </c>
      <c r="M259" s="18">
        <v>365.9</v>
      </c>
      <c r="N259" s="18">
        <v>365.9</v>
      </c>
      <c r="O259" s="18">
        <v>365.9</v>
      </c>
      <c r="P259" s="18">
        <v>365.9</v>
      </c>
      <c r="Q259" s="18">
        <v>365.9</v>
      </c>
    </row>
    <row r="260" spans="1:17" x14ac:dyDescent="0.3">
      <c r="A260" s="30">
        <f t="shared" si="56"/>
        <v>243</v>
      </c>
      <c r="B260" s="14" t="s">
        <v>778</v>
      </c>
      <c r="C260" s="14"/>
      <c r="D260" s="32">
        <f>SUM(D254:D259)</f>
        <v>399.63</v>
      </c>
      <c r="E260" s="32">
        <f t="shared" ref="E260:O260" si="66">SUM(E254:E259)</f>
        <v>399.63</v>
      </c>
      <c r="F260" s="32">
        <f t="shared" si="66"/>
        <v>399.63</v>
      </c>
      <c r="G260" s="32">
        <f t="shared" si="66"/>
        <v>399.63</v>
      </c>
      <c r="H260" s="32">
        <f t="shared" si="66"/>
        <v>399.63</v>
      </c>
      <c r="I260" s="32">
        <f t="shared" si="66"/>
        <v>399.63</v>
      </c>
      <c r="J260" s="32">
        <f t="shared" si="66"/>
        <v>399.63</v>
      </c>
      <c r="K260" s="32">
        <f t="shared" si="66"/>
        <v>399.63</v>
      </c>
      <c r="L260" s="32">
        <f t="shared" si="66"/>
        <v>399.63</v>
      </c>
      <c r="M260" s="32">
        <f t="shared" si="66"/>
        <v>399.63</v>
      </c>
      <c r="N260" s="32">
        <f t="shared" si="66"/>
        <v>399.63</v>
      </c>
      <c r="O260" s="32">
        <f t="shared" si="66"/>
        <v>399.63</v>
      </c>
      <c r="P260" s="32">
        <f t="shared" ref="P260:Q260" si="67">SUM(P254:P259)</f>
        <v>399.63</v>
      </c>
      <c r="Q260" s="32">
        <f t="shared" si="67"/>
        <v>399.63</v>
      </c>
    </row>
    <row r="261" spans="1:17" x14ac:dyDescent="0.3">
      <c r="A261" s="30">
        <f t="shared" si="56"/>
        <v>244</v>
      </c>
      <c r="B261" s="14"/>
      <c r="C261" s="14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</row>
    <row r="262" spans="1:17" x14ac:dyDescent="0.3">
      <c r="A262" s="30">
        <f t="shared" si="56"/>
        <v>245</v>
      </c>
      <c r="B262" s="15" t="s">
        <v>371</v>
      </c>
      <c r="C262" s="15" t="s">
        <v>274</v>
      </c>
      <c r="D262" s="18">
        <v>2486.358718858723</v>
      </c>
      <c r="E262" s="18">
        <v>2503.6419163003225</v>
      </c>
      <c r="F262" s="18">
        <v>2520.9222372443924</v>
      </c>
      <c r="G262" s="18">
        <v>2537.9396816909416</v>
      </c>
      <c r="H262" s="18">
        <v>2555.2142496399615</v>
      </c>
      <c r="I262" s="18">
        <v>2571.7929410914608</v>
      </c>
      <c r="J262" s="18">
        <v>2589.0617560454302</v>
      </c>
      <c r="K262" s="18">
        <v>2606.3276945018797</v>
      </c>
      <c r="L262" s="18">
        <v>2622.2507564607995</v>
      </c>
      <c r="M262" s="18">
        <v>2639.037941922199</v>
      </c>
      <c r="N262" s="18">
        <v>2651.5000200666632</v>
      </c>
      <c r="O262" s="18">
        <v>2663.3092217136068</v>
      </c>
      <c r="P262" s="18">
        <v>2681.451309402109</v>
      </c>
      <c r="Q262" s="18">
        <v>2586.831418841422</v>
      </c>
    </row>
    <row r="263" spans="1:17" x14ac:dyDescent="0.3">
      <c r="A263" s="30">
        <f t="shared" si="56"/>
        <v>246</v>
      </c>
      <c r="B263" s="15" t="s">
        <v>372</v>
      </c>
      <c r="C263" s="15" t="s">
        <v>275</v>
      </c>
      <c r="D263" s="18">
        <v>4453.3250366915036</v>
      </c>
      <c r="E263" s="18">
        <v>4474.1810712923734</v>
      </c>
      <c r="F263" s="18">
        <v>4495.0371058932533</v>
      </c>
      <c r="G263" s="18">
        <v>4515.5371404941225</v>
      </c>
      <c r="H263" s="18">
        <v>4536.3931750949914</v>
      </c>
      <c r="I263" s="18">
        <v>4556.3002096958699</v>
      </c>
      <c r="J263" s="18">
        <v>4577.1562442967397</v>
      </c>
      <c r="K263" s="18">
        <v>4598.0122788976096</v>
      </c>
      <c r="L263" s="18">
        <v>4617.0343134984878</v>
      </c>
      <c r="M263" s="18">
        <v>4637.2423480993584</v>
      </c>
      <c r="N263" s="18">
        <v>4651.5326910987951</v>
      </c>
      <c r="O263" s="18">
        <v>4664.9340340982326</v>
      </c>
      <c r="P263" s="18">
        <v>4685.9124709120879</v>
      </c>
      <c r="Q263" s="18">
        <v>4574.0460092356479</v>
      </c>
    </row>
    <row r="264" spans="1:17" x14ac:dyDescent="0.3">
      <c r="A264" s="30">
        <f t="shared" si="56"/>
        <v>247</v>
      </c>
      <c r="B264" s="15" t="s">
        <v>373</v>
      </c>
      <c r="C264" s="15" t="s">
        <v>276</v>
      </c>
      <c r="D264" s="18">
        <v>15221.839903732684</v>
      </c>
      <c r="E264" s="18">
        <v>15296.859506039964</v>
      </c>
      <c r="F264" s="18">
        <v>15371.785798347244</v>
      </c>
      <c r="G264" s="18">
        <v>15445.013780654523</v>
      </c>
      <c r="H264" s="18">
        <v>15519.753452961802</v>
      </c>
      <c r="I264" s="18">
        <v>15590.120815269083</v>
      </c>
      <c r="J264" s="18">
        <v>15664.673867576365</v>
      </c>
      <c r="K264" s="18">
        <v>15739.133609883644</v>
      </c>
      <c r="L264" s="18">
        <v>15805.229042190922</v>
      </c>
      <c r="M264" s="18">
        <v>15876.580164498202</v>
      </c>
      <c r="N264" s="18">
        <v>15921.175726866817</v>
      </c>
      <c r="O264" s="18">
        <v>15961.664979235435</v>
      </c>
      <c r="P264" s="18">
        <v>16036.354304440973</v>
      </c>
      <c r="Q264" s="18">
        <v>15650.014227053665</v>
      </c>
    </row>
    <row r="265" spans="1:17" x14ac:dyDescent="0.3">
      <c r="A265" s="30">
        <f t="shared" si="56"/>
        <v>248</v>
      </c>
      <c r="B265" s="15" t="s">
        <v>374</v>
      </c>
      <c r="C265" s="15" t="s">
        <v>277</v>
      </c>
      <c r="D265" s="18">
        <v>4025.3897166126908</v>
      </c>
      <c r="E265" s="18">
        <v>4040.2787529654629</v>
      </c>
      <c r="F265" s="18">
        <v>4055.1286168240049</v>
      </c>
      <c r="G265" s="18">
        <v>4069.5353081883372</v>
      </c>
      <c r="H265" s="18">
        <v>4084.3068270584299</v>
      </c>
      <c r="I265" s="18">
        <v>4097.9601734343023</v>
      </c>
      <c r="J265" s="18">
        <v>4112.6533473159543</v>
      </c>
      <c r="K265" s="18">
        <v>4127.3073487033862</v>
      </c>
      <c r="L265" s="18">
        <v>4139.8371775965898</v>
      </c>
      <c r="M265" s="18">
        <v>4153.6768339955624</v>
      </c>
      <c r="N265" s="18">
        <v>4160.7571970473837</v>
      </c>
      <c r="O265" s="18">
        <v>4166.7863876049851</v>
      </c>
      <c r="P265" s="18">
        <v>4181.4237507678063</v>
      </c>
      <c r="Q265" s="18">
        <v>4108.849341393453</v>
      </c>
    </row>
    <row r="266" spans="1:17" x14ac:dyDescent="0.3">
      <c r="A266" s="30">
        <f t="shared" si="56"/>
        <v>249</v>
      </c>
      <c r="B266" s="15" t="s">
        <v>375</v>
      </c>
      <c r="C266" s="15" t="s">
        <v>278</v>
      </c>
      <c r="D266" s="18">
        <v>1646.1467806584776</v>
      </c>
      <c r="E266" s="18">
        <v>1665.1572252145893</v>
      </c>
      <c r="F266" s="18">
        <v>1684.1675818919907</v>
      </c>
      <c r="G266" s="18">
        <v>1702.8208506906724</v>
      </c>
      <c r="H266" s="18">
        <v>1721.8310316106438</v>
      </c>
      <c r="I266" s="18">
        <v>1739.8901246519051</v>
      </c>
      <c r="J266" s="18">
        <v>1758.9001298144469</v>
      </c>
      <c r="K266" s="18">
        <v>1777.9100470982783</v>
      </c>
      <c r="L266" s="18">
        <v>1795.0818765033998</v>
      </c>
      <c r="M266" s="18">
        <v>1813.4426180298115</v>
      </c>
      <c r="N266" s="18">
        <v>1825.8745450961246</v>
      </c>
      <c r="O266" s="18">
        <v>1837.4153842837275</v>
      </c>
      <c r="P266" s="18">
        <v>1856.554507317019</v>
      </c>
      <c r="Q266" s="18">
        <v>1755.7840540662373</v>
      </c>
    </row>
    <row r="267" spans="1:17" x14ac:dyDescent="0.3">
      <c r="A267" s="30">
        <f t="shared" si="56"/>
        <v>250</v>
      </c>
      <c r="B267" s="15" t="s">
        <v>376</v>
      </c>
      <c r="C267" s="15" t="s">
        <v>279</v>
      </c>
      <c r="D267" s="18">
        <v>423.29872495009067</v>
      </c>
      <c r="E267" s="18">
        <v>429.18454246206329</v>
      </c>
      <c r="F267" s="18">
        <v>435.06967141194389</v>
      </c>
      <c r="G267" s="18">
        <v>440.8381117997335</v>
      </c>
      <c r="H267" s="18">
        <v>446.72186362543107</v>
      </c>
      <c r="I267" s="18">
        <v>452.29592688903671</v>
      </c>
      <c r="J267" s="18">
        <v>458.17830159055131</v>
      </c>
      <c r="K267" s="18">
        <v>464.05998772997492</v>
      </c>
      <c r="L267" s="18">
        <v>469.34298530730644</v>
      </c>
      <c r="M267" s="18">
        <v>475.01229432254712</v>
      </c>
      <c r="N267" s="18">
        <v>478.75319597642726</v>
      </c>
      <c r="O267" s="18">
        <v>482.20340906821542</v>
      </c>
      <c r="P267" s="18">
        <v>488.12129029626789</v>
      </c>
      <c r="Q267" s="18">
        <v>457.16002349458387</v>
      </c>
    </row>
    <row r="268" spans="1:17" x14ac:dyDescent="0.3">
      <c r="A268" s="30">
        <f t="shared" si="56"/>
        <v>251</v>
      </c>
      <c r="B268" s="14" t="s">
        <v>779</v>
      </c>
      <c r="C268" s="14"/>
      <c r="D268" s="32">
        <f>SUM(D262:D267)</f>
        <v>28256.358881504169</v>
      </c>
      <c r="E268" s="32">
        <f t="shared" ref="E268:O268" si="68">SUM(E262:E267)</f>
        <v>28409.303014274774</v>
      </c>
      <c r="F268" s="32">
        <f t="shared" si="68"/>
        <v>28562.111011612829</v>
      </c>
      <c r="G268" s="32">
        <f t="shared" si="68"/>
        <v>28711.68487351833</v>
      </c>
      <c r="H268" s="32">
        <f t="shared" si="68"/>
        <v>28864.220599991262</v>
      </c>
      <c r="I268" s="32">
        <f t="shared" si="68"/>
        <v>29008.360191031657</v>
      </c>
      <c r="J268" s="32">
        <f t="shared" si="68"/>
        <v>29160.623646639488</v>
      </c>
      <c r="K268" s="32">
        <f t="shared" si="68"/>
        <v>29312.750966814772</v>
      </c>
      <c r="L268" s="32">
        <f t="shared" si="68"/>
        <v>29448.776151557504</v>
      </c>
      <c r="M268" s="32">
        <f t="shared" si="68"/>
        <v>29594.99220086768</v>
      </c>
      <c r="N268" s="32">
        <f t="shared" si="68"/>
        <v>29689.593376152214</v>
      </c>
      <c r="O268" s="32">
        <f t="shared" si="68"/>
        <v>29776.313416004199</v>
      </c>
      <c r="P268" s="32">
        <f t="shared" ref="P268:Q268" si="69">SUM(P262:P267)</f>
        <v>29929.817633136263</v>
      </c>
      <c r="Q268" s="32">
        <f t="shared" si="69"/>
        <v>29132.685074085006</v>
      </c>
    </row>
    <row r="269" spans="1:17" x14ac:dyDescent="0.3">
      <c r="A269" s="30">
        <f t="shared" si="56"/>
        <v>252</v>
      </c>
      <c r="B269" s="14"/>
      <c r="C269" s="14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</row>
    <row r="270" spans="1:17" x14ac:dyDescent="0.3">
      <c r="A270" s="30">
        <f t="shared" si="56"/>
        <v>253</v>
      </c>
      <c r="B270" s="15" t="s">
        <v>377</v>
      </c>
      <c r="C270" s="15" t="s">
        <v>274</v>
      </c>
      <c r="D270" s="18">
        <v>-282.35999999999899</v>
      </c>
      <c r="E270" s="18">
        <v>-282.35999999999899</v>
      </c>
      <c r="F270" s="18">
        <v>-282.35999999999899</v>
      </c>
      <c r="G270" s="18">
        <v>-282.35999999999899</v>
      </c>
      <c r="H270" s="18">
        <v>-282.35999999999899</v>
      </c>
      <c r="I270" s="18">
        <v>-282.35999999999899</v>
      </c>
      <c r="J270" s="18">
        <v>-282.35999999999899</v>
      </c>
      <c r="K270" s="18">
        <v>-282.35999999999899</v>
      </c>
      <c r="L270" s="18">
        <v>-282.35999999999899</v>
      </c>
      <c r="M270" s="18">
        <v>-282.35999999999899</v>
      </c>
      <c r="N270" s="18">
        <v>-282.35999999999899</v>
      </c>
      <c r="O270" s="18">
        <v>-282.35999999999899</v>
      </c>
      <c r="P270" s="18">
        <v>-282.35999999999899</v>
      </c>
      <c r="Q270" s="18">
        <v>-282.35999999999888</v>
      </c>
    </row>
    <row r="271" spans="1:17" x14ac:dyDescent="0.3">
      <c r="A271" s="30">
        <f t="shared" si="56"/>
        <v>254</v>
      </c>
      <c r="B271" s="15" t="s">
        <v>378</v>
      </c>
      <c r="C271" s="15" t="s">
        <v>275</v>
      </c>
      <c r="D271" s="18">
        <v>1587.74</v>
      </c>
      <c r="E271" s="18">
        <v>1587.74</v>
      </c>
      <c r="F271" s="18">
        <v>1587.74</v>
      </c>
      <c r="G271" s="18">
        <v>1587.74</v>
      </c>
      <c r="H271" s="18">
        <v>1587.74</v>
      </c>
      <c r="I271" s="18">
        <v>1587.74</v>
      </c>
      <c r="J271" s="18">
        <v>1587.74</v>
      </c>
      <c r="K271" s="18">
        <v>1587.74</v>
      </c>
      <c r="L271" s="18">
        <v>1587.74</v>
      </c>
      <c r="M271" s="18">
        <v>1587.74</v>
      </c>
      <c r="N271" s="18">
        <v>1587.74</v>
      </c>
      <c r="O271" s="18">
        <v>1587.74</v>
      </c>
      <c r="P271" s="18">
        <v>1587.74</v>
      </c>
      <c r="Q271" s="18">
        <v>1587.7400000000002</v>
      </c>
    </row>
    <row r="272" spans="1:17" x14ac:dyDescent="0.3">
      <c r="A272" s="30">
        <f t="shared" si="56"/>
        <v>255</v>
      </c>
      <c r="B272" s="15" t="s">
        <v>379</v>
      </c>
      <c r="C272" s="15" t="s">
        <v>276</v>
      </c>
      <c r="D272" s="18">
        <v>-4833.83</v>
      </c>
      <c r="E272" s="18">
        <v>-4833.83</v>
      </c>
      <c r="F272" s="18">
        <v>-4833.83</v>
      </c>
      <c r="G272" s="18">
        <v>-4833.83</v>
      </c>
      <c r="H272" s="18">
        <v>-4833.83</v>
      </c>
      <c r="I272" s="18">
        <v>-4833.83</v>
      </c>
      <c r="J272" s="18">
        <v>-4833.83</v>
      </c>
      <c r="K272" s="18">
        <v>-4833.83</v>
      </c>
      <c r="L272" s="18">
        <v>-4833.83</v>
      </c>
      <c r="M272" s="18">
        <v>-4833.83</v>
      </c>
      <c r="N272" s="18">
        <v>-4833.83</v>
      </c>
      <c r="O272" s="18">
        <v>-4833.83</v>
      </c>
      <c r="P272" s="18">
        <v>-4833.83</v>
      </c>
      <c r="Q272" s="18">
        <v>-4833.8300000000008</v>
      </c>
    </row>
    <row r="273" spans="1:17" x14ac:dyDescent="0.3">
      <c r="A273" s="30">
        <f t="shared" si="56"/>
        <v>256</v>
      </c>
      <c r="B273" s="15" t="s">
        <v>380</v>
      </c>
      <c r="C273" s="15" t="s">
        <v>277</v>
      </c>
      <c r="D273" s="18">
        <v>-1596.67</v>
      </c>
      <c r="E273" s="18">
        <v>-1596.67</v>
      </c>
      <c r="F273" s="18">
        <v>-1596.67</v>
      </c>
      <c r="G273" s="18">
        <v>-1596.67</v>
      </c>
      <c r="H273" s="18">
        <v>-1596.67</v>
      </c>
      <c r="I273" s="18">
        <v>-1596.67</v>
      </c>
      <c r="J273" s="18">
        <v>-1596.67</v>
      </c>
      <c r="K273" s="18">
        <v>-1596.67</v>
      </c>
      <c r="L273" s="18">
        <v>-1596.67</v>
      </c>
      <c r="M273" s="18">
        <v>-1596.67</v>
      </c>
      <c r="N273" s="18">
        <v>-1596.67</v>
      </c>
      <c r="O273" s="18">
        <v>-1596.67</v>
      </c>
      <c r="P273" s="18">
        <v>-1596.67</v>
      </c>
      <c r="Q273" s="18">
        <v>-1596.6699999999998</v>
      </c>
    </row>
    <row r="274" spans="1:17" x14ac:dyDescent="0.3">
      <c r="A274" s="30">
        <f t="shared" si="56"/>
        <v>257</v>
      </c>
      <c r="B274" s="15" t="s">
        <v>381</v>
      </c>
      <c r="C274" s="15" t="s">
        <v>278</v>
      </c>
      <c r="D274" s="18">
        <v>-1.58</v>
      </c>
      <c r="E274" s="18">
        <v>-1.58</v>
      </c>
      <c r="F274" s="18">
        <v>-1.58</v>
      </c>
      <c r="G274" s="18">
        <v>-1.58</v>
      </c>
      <c r="H274" s="18">
        <v>-1.58</v>
      </c>
      <c r="I274" s="18">
        <v>-1.58</v>
      </c>
      <c r="J274" s="18">
        <v>-1.58</v>
      </c>
      <c r="K274" s="18">
        <v>-1.58</v>
      </c>
      <c r="L274" s="18">
        <v>-1.58</v>
      </c>
      <c r="M274" s="18">
        <v>-1.58</v>
      </c>
      <c r="N274" s="18">
        <v>-1.58</v>
      </c>
      <c r="O274" s="18">
        <v>-1.58</v>
      </c>
      <c r="P274" s="18">
        <v>-1.58</v>
      </c>
      <c r="Q274" s="18">
        <v>-1.5799999999999998</v>
      </c>
    </row>
    <row r="275" spans="1:17" x14ac:dyDescent="0.3">
      <c r="A275" s="30">
        <f t="shared" si="56"/>
        <v>258</v>
      </c>
      <c r="B275" s="15" t="s">
        <v>382</v>
      </c>
      <c r="C275" s="15" t="s">
        <v>279</v>
      </c>
      <c r="D275" s="18">
        <v>-8.73</v>
      </c>
      <c r="E275" s="18">
        <v>-8.73</v>
      </c>
      <c r="F275" s="18">
        <v>-8.73</v>
      </c>
      <c r="G275" s="18">
        <v>-8.73</v>
      </c>
      <c r="H275" s="18">
        <v>-8.73</v>
      </c>
      <c r="I275" s="18">
        <v>-8.73</v>
      </c>
      <c r="J275" s="18">
        <v>-8.73</v>
      </c>
      <c r="K275" s="18">
        <v>-8.73</v>
      </c>
      <c r="L275" s="18">
        <v>-8.73</v>
      </c>
      <c r="M275" s="18">
        <v>-8.73</v>
      </c>
      <c r="N275" s="18">
        <v>-8.73</v>
      </c>
      <c r="O275" s="18">
        <v>-8.73</v>
      </c>
      <c r="P275" s="18">
        <v>-8.73</v>
      </c>
      <c r="Q275" s="18">
        <v>-8.7300000000000022</v>
      </c>
    </row>
    <row r="276" spans="1:17" x14ac:dyDescent="0.3">
      <c r="A276" s="30">
        <f t="shared" ref="A276:A339" si="70">+A275+1</f>
        <v>259</v>
      </c>
      <c r="B276" s="14" t="s">
        <v>780</v>
      </c>
      <c r="C276" s="14"/>
      <c r="D276" s="32">
        <f>SUM(D270:D275)</f>
        <v>-5135.4299999999985</v>
      </c>
      <c r="E276" s="32">
        <f t="shared" ref="E276:O276" si="71">SUM(E270:E275)</f>
        <v>-5135.4299999999985</v>
      </c>
      <c r="F276" s="32">
        <f t="shared" si="71"/>
        <v>-5135.4299999999985</v>
      </c>
      <c r="G276" s="32">
        <f t="shared" si="71"/>
        <v>-5135.4299999999985</v>
      </c>
      <c r="H276" s="32">
        <f t="shared" si="71"/>
        <v>-5135.4299999999985</v>
      </c>
      <c r="I276" s="32">
        <f t="shared" si="71"/>
        <v>-5135.4299999999985</v>
      </c>
      <c r="J276" s="32">
        <f t="shared" si="71"/>
        <v>-5135.4299999999985</v>
      </c>
      <c r="K276" s="32">
        <f t="shared" si="71"/>
        <v>-5135.4299999999985</v>
      </c>
      <c r="L276" s="32">
        <f t="shared" si="71"/>
        <v>-5135.4299999999985</v>
      </c>
      <c r="M276" s="32">
        <f t="shared" si="71"/>
        <v>-5135.4299999999985</v>
      </c>
      <c r="N276" s="32">
        <f t="shared" si="71"/>
        <v>-5135.4299999999985</v>
      </c>
      <c r="O276" s="32">
        <f t="shared" si="71"/>
        <v>-5135.4299999999985</v>
      </c>
      <c r="P276" s="32">
        <f t="shared" ref="P276:Q276" si="72">SUM(P270:P275)</f>
        <v>-5135.4299999999985</v>
      </c>
      <c r="Q276" s="32">
        <f t="shared" si="72"/>
        <v>-5135.4299999999985</v>
      </c>
    </row>
    <row r="277" spans="1:17" x14ac:dyDescent="0.3">
      <c r="A277" s="30">
        <f t="shared" si="70"/>
        <v>260</v>
      </c>
      <c r="B277" s="14"/>
      <c r="C277" s="14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</row>
    <row r="278" spans="1:17" x14ac:dyDescent="0.3">
      <c r="A278" s="30">
        <f t="shared" si="70"/>
        <v>261</v>
      </c>
      <c r="B278" s="16" t="s">
        <v>781</v>
      </c>
      <c r="C278" s="16"/>
      <c r="D278" s="33">
        <f>SUM(D163,D172,D180,D189,D199,D207,D215,D224,D233,D241,D250,D276,D260,D268,D252)</f>
        <v>397725.08149679826</v>
      </c>
      <c r="E278" s="33">
        <f t="shared" ref="E278:Q278" si="73">SUM(E163,E172,E180,E189,E199,E207,E215,E224,E233,E241,E250,E276,E260,E268,E252)</f>
        <v>398900.09369094862</v>
      </c>
      <c r="F278" s="33">
        <f t="shared" si="73"/>
        <v>400074.50448240171</v>
      </c>
      <c r="G278" s="33">
        <f t="shared" si="73"/>
        <v>401076.93698260485</v>
      </c>
      <c r="H278" s="33">
        <f t="shared" si="73"/>
        <v>402102.8250926765</v>
      </c>
      <c r="I278" s="33">
        <f t="shared" si="73"/>
        <v>403123.07546999637</v>
      </c>
      <c r="J278" s="33">
        <f t="shared" si="73"/>
        <v>402752.69394459127</v>
      </c>
      <c r="K278" s="33">
        <f t="shared" si="73"/>
        <v>403958.1739392684</v>
      </c>
      <c r="L278" s="33">
        <f t="shared" si="73"/>
        <v>405124.98059936153</v>
      </c>
      <c r="M278" s="33">
        <f t="shared" si="73"/>
        <v>406301.42501684377</v>
      </c>
      <c r="N278" s="33">
        <f t="shared" si="73"/>
        <v>407425.7573451128</v>
      </c>
      <c r="O278" s="33">
        <f t="shared" si="73"/>
        <v>408491.99379334552</v>
      </c>
      <c r="P278" s="33">
        <f t="shared" si="73"/>
        <v>409704.44150409574</v>
      </c>
      <c r="Q278" s="33">
        <f t="shared" si="73"/>
        <v>403597.07564292662</v>
      </c>
    </row>
    <row r="279" spans="1:17" x14ac:dyDescent="0.3">
      <c r="A279" s="30">
        <f t="shared" si="70"/>
        <v>262</v>
      </c>
      <c r="B279" s="15"/>
      <c r="C279" s="15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</row>
    <row r="280" spans="1:17" x14ac:dyDescent="0.3">
      <c r="A280" s="30">
        <f t="shared" si="70"/>
        <v>263</v>
      </c>
      <c r="B280" s="15" t="s">
        <v>158</v>
      </c>
      <c r="C280" s="15" t="s">
        <v>274</v>
      </c>
      <c r="D280" s="18">
        <v>702.35294532327509</v>
      </c>
      <c r="E280" s="18">
        <v>726.64580057993601</v>
      </c>
      <c r="F280" s="18">
        <v>750.93865583659692</v>
      </c>
      <c r="G280" s="18">
        <v>775.23151109325897</v>
      </c>
      <c r="H280" s="18">
        <v>799.52436634992</v>
      </c>
      <c r="I280" s="18">
        <v>823.81722160658103</v>
      </c>
      <c r="J280" s="18">
        <v>848.11007686324297</v>
      </c>
      <c r="K280" s="18">
        <v>872.40293211990399</v>
      </c>
      <c r="L280" s="18">
        <v>896.69578737656593</v>
      </c>
      <c r="M280" s="18">
        <v>920.98864263322707</v>
      </c>
      <c r="N280" s="18">
        <v>945.28149788988799</v>
      </c>
      <c r="O280" s="18">
        <v>969.57435314655004</v>
      </c>
      <c r="P280" s="18">
        <v>993.86720840321095</v>
      </c>
      <c r="Q280" s="18">
        <v>848.11007686324297</v>
      </c>
    </row>
    <row r="281" spans="1:17" x14ac:dyDescent="0.3">
      <c r="A281" s="30">
        <f t="shared" si="70"/>
        <v>264</v>
      </c>
      <c r="B281" s="15" t="s">
        <v>159</v>
      </c>
      <c r="C281" s="15" t="s">
        <v>277</v>
      </c>
      <c r="D281" s="18">
        <v>11003.1285646083</v>
      </c>
      <c r="E281" s="18">
        <v>11246.8674101182</v>
      </c>
      <c r="F281" s="18">
        <v>11490.606255627999</v>
      </c>
      <c r="G281" s="18">
        <v>11734.3451011379</v>
      </c>
      <c r="H281" s="18">
        <v>11978.083946647699</v>
      </c>
      <c r="I281" s="18">
        <v>12221.8227921576</v>
      </c>
      <c r="J281" s="18">
        <v>12465.561637667401</v>
      </c>
      <c r="K281" s="18">
        <v>12709.300483177301</v>
      </c>
      <c r="L281" s="18">
        <v>12953.0393286871</v>
      </c>
      <c r="M281" s="18">
        <v>13196.778174196999</v>
      </c>
      <c r="N281" s="18">
        <v>13440.5170197068</v>
      </c>
      <c r="O281" s="18">
        <v>13684.255865216701</v>
      </c>
      <c r="P281" s="18">
        <v>13927.9947107265</v>
      </c>
      <c r="Q281" s="18">
        <v>12465.561637667422</v>
      </c>
    </row>
    <row r="282" spans="1:17" x14ac:dyDescent="0.3">
      <c r="A282" s="30">
        <f t="shared" si="70"/>
        <v>265</v>
      </c>
      <c r="B282" s="15" t="s">
        <v>160</v>
      </c>
      <c r="C282" s="15" t="s">
        <v>278</v>
      </c>
      <c r="D282" s="18">
        <v>1119.2376859957201</v>
      </c>
      <c r="E282" s="18">
        <v>1144.3535247226098</v>
      </c>
      <c r="F282" s="18">
        <v>1169.4693634494899</v>
      </c>
      <c r="G282" s="18">
        <v>1194.5852021763699</v>
      </c>
      <c r="H282" s="18">
        <v>1219.70104090326</v>
      </c>
      <c r="I282" s="18">
        <v>1244.81687963014</v>
      </c>
      <c r="J282" s="18">
        <v>1269.9327183570301</v>
      </c>
      <c r="K282" s="18">
        <v>1295.0485570839101</v>
      </c>
      <c r="L282" s="18">
        <v>1320.1643958108</v>
      </c>
      <c r="M282" s="18">
        <v>1345.2802345376799</v>
      </c>
      <c r="N282" s="18">
        <v>1370.3960732645601</v>
      </c>
      <c r="O282" s="18">
        <v>1395.51191199145</v>
      </c>
      <c r="P282" s="18">
        <v>1420.6277507183299</v>
      </c>
      <c r="Q282" s="18">
        <v>1269.9327183570272</v>
      </c>
    </row>
    <row r="283" spans="1:17" x14ac:dyDescent="0.3">
      <c r="A283" s="30">
        <f t="shared" si="70"/>
        <v>266</v>
      </c>
      <c r="B283" s="15" t="s">
        <v>161</v>
      </c>
      <c r="C283" s="15" t="s">
        <v>279</v>
      </c>
      <c r="D283" s="18">
        <v>1.03451398990495</v>
      </c>
      <c r="E283" s="18">
        <v>1.06405999656298</v>
      </c>
      <c r="F283" s="18">
        <v>1.09360600322101</v>
      </c>
      <c r="G283" s="18">
        <v>1.12315200987903</v>
      </c>
      <c r="H283" s="18">
        <v>1.1526980165370602</v>
      </c>
      <c r="I283" s="18">
        <v>1.1822440231950899</v>
      </c>
      <c r="J283" s="18">
        <v>1.2117900298531099</v>
      </c>
      <c r="K283" s="18">
        <v>1.2413360365111401</v>
      </c>
      <c r="L283" s="18">
        <v>1.2708820431691699</v>
      </c>
      <c r="M283" s="18">
        <v>1.3004280498271901</v>
      </c>
      <c r="N283" s="18">
        <v>1.32997405648522</v>
      </c>
      <c r="O283" s="18">
        <v>1.3595200631432398</v>
      </c>
      <c r="P283" s="18">
        <v>1.38906606980127</v>
      </c>
      <c r="Q283" s="18">
        <v>1.2117900298531123</v>
      </c>
    </row>
    <row r="284" spans="1:17" x14ac:dyDescent="0.3">
      <c r="A284" s="30">
        <f t="shared" si="70"/>
        <v>267</v>
      </c>
      <c r="B284" s="14" t="s">
        <v>782</v>
      </c>
      <c r="C284" s="14"/>
      <c r="D284" s="32">
        <f>SUM(D280:D283)</f>
        <v>12825.7537099172</v>
      </c>
      <c r="E284" s="32">
        <f t="shared" ref="E284:O284" si="74">SUM(E280:E283)</f>
        <v>13118.930795417309</v>
      </c>
      <c r="F284" s="32">
        <f t="shared" si="74"/>
        <v>13412.107880917309</v>
      </c>
      <c r="G284" s="32">
        <f t="shared" si="74"/>
        <v>13705.284966417408</v>
      </c>
      <c r="H284" s="32">
        <f t="shared" si="74"/>
        <v>13998.462051917417</v>
      </c>
      <c r="I284" s="32">
        <f t="shared" si="74"/>
        <v>14291.639137417516</v>
      </c>
      <c r="J284" s="32">
        <f t="shared" si="74"/>
        <v>14584.816222917525</v>
      </c>
      <c r="K284" s="32">
        <f t="shared" si="74"/>
        <v>14877.993308417626</v>
      </c>
      <c r="L284" s="32">
        <f t="shared" si="74"/>
        <v>15171.170393917635</v>
      </c>
      <c r="M284" s="32">
        <f t="shared" si="74"/>
        <v>15464.347479417735</v>
      </c>
      <c r="N284" s="32">
        <f t="shared" si="74"/>
        <v>15757.524564917732</v>
      </c>
      <c r="O284" s="32">
        <f t="shared" si="74"/>
        <v>16050.701650417845</v>
      </c>
      <c r="P284" s="32">
        <f t="shared" ref="P284:Q284" si="75">SUM(P280:P283)</f>
        <v>16343.878735917842</v>
      </c>
      <c r="Q284" s="32">
        <f t="shared" si="75"/>
        <v>14584.816222917545</v>
      </c>
    </row>
    <row r="285" spans="1:17" x14ac:dyDescent="0.3">
      <c r="A285" s="30">
        <f t="shared" si="70"/>
        <v>268</v>
      </c>
      <c r="B285" s="15"/>
      <c r="C285" s="15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</row>
    <row r="286" spans="1:17" x14ac:dyDescent="0.3">
      <c r="A286" s="30">
        <f t="shared" si="70"/>
        <v>269</v>
      </c>
      <c r="B286" s="15" t="s">
        <v>162</v>
      </c>
      <c r="C286" s="15" t="s">
        <v>274</v>
      </c>
      <c r="D286" s="18">
        <v>429.15933585798797</v>
      </c>
      <c r="E286" s="18">
        <v>435.89339819356297</v>
      </c>
      <c r="F286" s="18">
        <v>442.62746052913798</v>
      </c>
      <c r="G286" s="18">
        <v>449.36152286471201</v>
      </c>
      <c r="H286" s="18">
        <v>456.09558520028702</v>
      </c>
      <c r="I286" s="18">
        <v>462.82964753586197</v>
      </c>
      <c r="J286" s="18">
        <v>469.563709871436</v>
      </c>
      <c r="K286" s="18">
        <v>476.29777220701101</v>
      </c>
      <c r="L286" s="18">
        <v>483.03183454258601</v>
      </c>
      <c r="M286" s="18">
        <v>489.76589687816102</v>
      </c>
      <c r="N286" s="18">
        <v>496.499959213735</v>
      </c>
      <c r="O286" s="18">
        <v>503.23402154931</v>
      </c>
      <c r="P286" s="18">
        <v>509.968083884885</v>
      </c>
      <c r="Q286" s="18">
        <v>469.5637098714364</v>
      </c>
    </row>
    <row r="287" spans="1:17" x14ac:dyDescent="0.3">
      <c r="A287" s="30">
        <f t="shared" si="70"/>
        <v>270</v>
      </c>
      <c r="B287" s="15" t="s">
        <v>163</v>
      </c>
      <c r="C287" s="15" t="s">
        <v>277</v>
      </c>
      <c r="D287" s="18">
        <v>16262.663579238</v>
      </c>
      <c r="E287" s="18">
        <v>16536.8558547748</v>
      </c>
      <c r="F287" s="18">
        <v>16811.048130311599</v>
      </c>
      <c r="G287" s="18">
        <v>17085.240405848399</v>
      </c>
      <c r="H287" s="18">
        <v>17359.432681385202</v>
      </c>
      <c r="I287" s="18">
        <v>17633.624956921998</v>
      </c>
      <c r="J287" s="18">
        <v>17907.817232458801</v>
      </c>
      <c r="K287" s="18">
        <v>18182.009507995503</v>
      </c>
      <c r="L287" s="18">
        <v>18456.201783532299</v>
      </c>
      <c r="M287" s="18">
        <v>18730.394059069102</v>
      </c>
      <c r="N287" s="18">
        <v>19004.586334605898</v>
      </c>
      <c r="O287" s="18">
        <v>19278.778610142701</v>
      </c>
      <c r="P287" s="18">
        <v>19552.970885679497</v>
      </c>
      <c r="Q287" s="18">
        <v>17907.817232458758</v>
      </c>
    </row>
    <row r="288" spans="1:17" x14ac:dyDescent="0.3">
      <c r="A288" s="30">
        <f t="shared" si="70"/>
        <v>271</v>
      </c>
      <c r="B288" s="15" t="s">
        <v>164</v>
      </c>
      <c r="C288" s="15" t="s">
        <v>278</v>
      </c>
      <c r="D288" s="18">
        <v>1514.4971112195099</v>
      </c>
      <c r="E288" s="18">
        <v>1544.8689581485501</v>
      </c>
      <c r="F288" s="18">
        <v>1575.2408050776</v>
      </c>
      <c r="G288" s="18">
        <v>1605.61265200665</v>
      </c>
      <c r="H288" s="18">
        <v>1635.98449893569</v>
      </c>
      <c r="I288" s="18">
        <v>1666.35634586474</v>
      </c>
      <c r="J288" s="18">
        <v>1696.72819279379</v>
      </c>
      <c r="K288" s="18">
        <v>1727.1000397228302</v>
      </c>
      <c r="L288" s="18">
        <v>1757.4718866518801</v>
      </c>
      <c r="M288" s="18">
        <v>1787.8437335809299</v>
      </c>
      <c r="N288" s="18">
        <v>1818.2155805099699</v>
      </c>
      <c r="O288" s="18">
        <v>1848.5874274390201</v>
      </c>
      <c r="P288" s="18">
        <v>1878.9592743680701</v>
      </c>
      <c r="Q288" s="18">
        <v>1696.7281927937865</v>
      </c>
    </row>
    <row r="289" spans="1:17" x14ac:dyDescent="0.3">
      <c r="A289" s="30">
        <f t="shared" si="70"/>
        <v>272</v>
      </c>
      <c r="B289" s="15" t="s">
        <v>165</v>
      </c>
      <c r="C289" s="15" t="s">
        <v>279</v>
      </c>
      <c r="D289" s="18">
        <v>105.51389113660399</v>
      </c>
      <c r="E289" s="18">
        <v>106.1009901517822</v>
      </c>
      <c r="F289" s="18">
        <v>106.68808916696042</v>
      </c>
      <c r="G289" s="18">
        <v>107.27518818213863</v>
      </c>
      <c r="H289" s="18">
        <v>107.86228719731686</v>
      </c>
      <c r="I289" s="18">
        <v>108.44938621249509</v>
      </c>
      <c r="J289" s="18">
        <v>109.0364852276733</v>
      </c>
      <c r="K289" s="18">
        <v>109.62358424285152</v>
      </c>
      <c r="L289" s="18">
        <v>110.21068325802973</v>
      </c>
      <c r="M289" s="18">
        <v>110.7977822732079</v>
      </c>
      <c r="N289" s="18">
        <v>111.3848812883861</v>
      </c>
      <c r="O289" s="18">
        <v>111.97198030356439</v>
      </c>
      <c r="P289" s="18">
        <v>112.5590793187426</v>
      </c>
      <c r="Q289" s="18">
        <v>109.03648522767328</v>
      </c>
    </row>
    <row r="290" spans="1:17" x14ac:dyDescent="0.3">
      <c r="A290" s="30">
        <f t="shared" si="70"/>
        <v>273</v>
      </c>
      <c r="B290" s="14" t="s">
        <v>783</v>
      </c>
      <c r="C290" s="14"/>
      <c r="D290" s="32">
        <f>SUM(D286:D289)</f>
        <v>18311.833917452102</v>
      </c>
      <c r="E290" s="32">
        <f t="shared" ref="E290:O290" si="76">SUM(E286:E289)</f>
        <v>18623.719201268694</v>
      </c>
      <c r="F290" s="32">
        <f t="shared" si="76"/>
        <v>18935.604485085296</v>
      </c>
      <c r="G290" s="32">
        <f t="shared" si="76"/>
        <v>19247.489768901898</v>
      </c>
      <c r="H290" s="32">
        <f t="shared" si="76"/>
        <v>19559.375052718497</v>
      </c>
      <c r="I290" s="32">
        <f t="shared" si="76"/>
        <v>19871.260336535095</v>
      </c>
      <c r="J290" s="32">
        <f t="shared" si="76"/>
        <v>20183.145620351701</v>
      </c>
      <c r="K290" s="32">
        <f t="shared" si="76"/>
        <v>20495.030904168194</v>
      </c>
      <c r="L290" s="32">
        <f t="shared" si="76"/>
        <v>20806.916187984796</v>
      </c>
      <c r="M290" s="32">
        <f t="shared" si="76"/>
        <v>21118.801471801398</v>
      </c>
      <c r="N290" s="32">
        <f t="shared" si="76"/>
        <v>21430.686755617986</v>
      </c>
      <c r="O290" s="32">
        <f t="shared" si="76"/>
        <v>21742.572039434595</v>
      </c>
      <c r="P290" s="32">
        <f t="shared" ref="P290:Q290" si="77">SUM(P286:P289)</f>
        <v>22054.457323251194</v>
      </c>
      <c r="Q290" s="32">
        <f t="shared" si="77"/>
        <v>20183.145620351654</v>
      </c>
    </row>
    <row r="291" spans="1:17" x14ac:dyDescent="0.3">
      <c r="A291" s="30">
        <f t="shared" si="70"/>
        <v>274</v>
      </c>
      <c r="B291" s="15"/>
      <c r="C291" s="15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</row>
    <row r="292" spans="1:17" x14ac:dyDescent="0.3">
      <c r="A292" s="30">
        <f t="shared" si="70"/>
        <v>275</v>
      </c>
      <c r="B292" s="15" t="s">
        <v>166</v>
      </c>
      <c r="C292" s="15" t="s">
        <v>274</v>
      </c>
      <c r="D292" s="18">
        <v>484.48818647547199</v>
      </c>
      <c r="E292" s="18">
        <v>491.21997797324298</v>
      </c>
      <c r="F292" s="18">
        <v>497.95176947101299</v>
      </c>
      <c r="G292" s="18">
        <v>504.68356096878301</v>
      </c>
      <c r="H292" s="18">
        <v>511.41535246655297</v>
      </c>
      <c r="I292" s="18">
        <v>518.14714396432396</v>
      </c>
      <c r="J292" s="18">
        <v>524.87893546209398</v>
      </c>
      <c r="K292" s="18">
        <v>531.610726959864</v>
      </c>
      <c r="L292" s="18">
        <v>538.34251845763401</v>
      </c>
      <c r="M292" s="18">
        <v>545.07430995540494</v>
      </c>
      <c r="N292" s="18">
        <v>551.80610145317496</v>
      </c>
      <c r="O292" s="18">
        <v>558.53789295094498</v>
      </c>
      <c r="P292" s="18">
        <v>565.269684448715</v>
      </c>
      <c r="Q292" s="18">
        <v>524.87893546209386</v>
      </c>
    </row>
    <row r="293" spans="1:17" x14ac:dyDescent="0.3">
      <c r="A293" s="30">
        <f t="shared" si="70"/>
        <v>276</v>
      </c>
      <c r="B293" s="15" t="s">
        <v>167</v>
      </c>
      <c r="C293" s="15" t="s">
        <v>277</v>
      </c>
      <c r="D293" s="18">
        <v>8482.0267150137497</v>
      </c>
      <c r="E293" s="18">
        <v>8689.1159614695407</v>
      </c>
      <c r="F293" s="18">
        <v>8896.2052079253408</v>
      </c>
      <c r="G293" s="18">
        <v>9103.2944543811391</v>
      </c>
      <c r="H293" s="18">
        <v>9310.3837008369301</v>
      </c>
      <c r="I293" s="18">
        <v>9517.4729472927302</v>
      </c>
      <c r="J293" s="18">
        <v>9724.5621937485303</v>
      </c>
      <c r="K293" s="18">
        <v>9931.6514402043213</v>
      </c>
      <c r="L293" s="18">
        <v>10138.7406866601</v>
      </c>
      <c r="M293" s="18">
        <v>10345.8299331159</v>
      </c>
      <c r="N293" s="18">
        <v>10552.9191795717</v>
      </c>
      <c r="O293" s="18">
        <v>10760.0084260275</v>
      </c>
      <c r="P293" s="18">
        <v>10967.0976724833</v>
      </c>
      <c r="Q293" s="18">
        <v>9724.562193748523</v>
      </c>
    </row>
    <row r="294" spans="1:17" x14ac:dyDescent="0.3">
      <c r="A294" s="30">
        <f t="shared" si="70"/>
        <v>277</v>
      </c>
      <c r="B294" s="15" t="s">
        <v>168</v>
      </c>
      <c r="C294" s="15" t="s">
        <v>278</v>
      </c>
      <c r="D294" s="18">
        <v>1475.8069060142402</v>
      </c>
      <c r="E294" s="18">
        <v>1505.7966651064501</v>
      </c>
      <c r="F294" s="18">
        <v>1535.7864241986501</v>
      </c>
      <c r="G294" s="18">
        <v>1565.77618329086</v>
      </c>
      <c r="H294" s="18">
        <v>1595.7659423830601</v>
      </c>
      <c r="I294" s="18">
        <v>1625.7557014752701</v>
      </c>
      <c r="J294" s="18">
        <v>1655.74546056747</v>
      </c>
      <c r="K294" s="18">
        <v>1685.7352196596701</v>
      </c>
      <c r="L294" s="18">
        <v>1715.7249787518799</v>
      </c>
      <c r="M294" s="18">
        <v>1745.71473784408</v>
      </c>
      <c r="N294" s="18">
        <v>1775.7044969362901</v>
      </c>
      <c r="O294" s="18">
        <v>1805.6942560284899</v>
      </c>
      <c r="P294" s="18">
        <v>1835.6840151207</v>
      </c>
      <c r="Q294" s="18">
        <v>1655.74546056747</v>
      </c>
    </row>
    <row r="295" spans="1:17" x14ac:dyDescent="0.3">
      <c r="A295" s="30">
        <f t="shared" si="70"/>
        <v>278</v>
      </c>
      <c r="B295" s="14" t="s">
        <v>784</v>
      </c>
      <c r="C295" s="14"/>
      <c r="D295" s="32">
        <f>SUM(D292:D294)</f>
        <v>10442.321807503462</v>
      </c>
      <c r="E295" s="32">
        <f t="shared" ref="E295:O295" si="78">SUM(E292:E294)</f>
        <v>10686.132604549235</v>
      </c>
      <c r="F295" s="32">
        <f t="shared" si="78"/>
        <v>10929.943401595003</v>
      </c>
      <c r="G295" s="32">
        <f t="shared" si="78"/>
        <v>11173.754198640781</v>
      </c>
      <c r="H295" s="32">
        <f t="shared" si="78"/>
        <v>11417.564995686542</v>
      </c>
      <c r="I295" s="32">
        <f t="shared" si="78"/>
        <v>11661.375792732324</v>
      </c>
      <c r="J295" s="32">
        <f t="shared" si="78"/>
        <v>11905.186589778094</v>
      </c>
      <c r="K295" s="32">
        <f t="shared" si="78"/>
        <v>12148.997386823854</v>
      </c>
      <c r="L295" s="32">
        <f t="shared" si="78"/>
        <v>12392.808183869613</v>
      </c>
      <c r="M295" s="32">
        <f t="shared" si="78"/>
        <v>12636.618980915386</v>
      </c>
      <c r="N295" s="32">
        <f t="shared" si="78"/>
        <v>12880.429777961166</v>
      </c>
      <c r="O295" s="32">
        <f t="shared" si="78"/>
        <v>13124.240575006934</v>
      </c>
      <c r="P295" s="32">
        <f t="shared" ref="P295:Q295" si="79">SUM(P292:P294)</f>
        <v>13368.051372052714</v>
      </c>
      <c r="Q295" s="32">
        <f t="shared" si="79"/>
        <v>11905.186589778086</v>
      </c>
    </row>
    <row r="296" spans="1:17" x14ac:dyDescent="0.3">
      <c r="A296" s="30">
        <f t="shared" si="70"/>
        <v>279</v>
      </c>
      <c r="B296" s="15"/>
      <c r="C296" s="15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</row>
    <row r="297" spans="1:17" x14ac:dyDescent="0.3">
      <c r="A297" s="30">
        <f t="shared" si="70"/>
        <v>280</v>
      </c>
      <c r="B297" s="15" t="s">
        <v>169</v>
      </c>
      <c r="C297" s="15" t="s">
        <v>274</v>
      </c>
      <c r="D297" s="18">
        <v>820.66026888236399</v>
      </c>
      <c r="E297" s="18">
        <v>838.36340423530601</v>
      </c>
      <c r="F297" s="18">
        <v>856.06653958824904</v>
      </c>
      <c r="G297" s="18">
        <v>873.76967494119094</v>
      </c>
      <c r="H297" s="18">
        <v>891.47281029413307</v>
      </c>
      <c r="I297" s="18">
        <v>909.17594564707497</v>
      </c>
      <c r="J297" s="18">
        <v>926.879081000018</v>
      </c>
      <c r="K297" s="18">
        <v>944.58221635296002</v>
      </c>
      <c r="L297" s="18">
        <v>962.28535170590203</v>
      </c>
      <c r="M297" s="18">
        <v>979.98848705884393</v>
      </c>
      <c r="N297" s="18">
        <v>997.69162241178708</v>
      </c>
      <c r="O297" s="18">
        <v>1015.39475776472</v>
      </c>
      <c r="P297" s="18">
        <v>1033.0978931176701</v>
      </c>
      <c r="Q297" s="18">
        <v>926.87908100001687</v>
      </c>
    </row>
    <row r="298" spans="1:17" x14ac:dyDescent="0.3">
      <c r="A298" s="30">
        <f t="shared" si="70"/>
        <v>281</v>
      </c>
      <c r="B298" s="15" t="s">
        <v>170</v>
      </c>
      <c r="C298" s="15" t="s">
        <v>277</v>
      </c>
      <c r="D298" s="18">
        <v>10562.2018663451</v>
      </c>
      <c r="E298" s="18">
        <v>10775.8894793461</v>
      </c>
      <c r="F298" s="18">
        <v>10989.577092347199</v>
      </c>
      <c r="G298" s="18">
        <v>11203.2647053483</v>
      </c>
      <c r="H298" s="18">
        <v>11416.9523183494</v>
      </c>
      <c r="I298" s="18">
        <v>11630.639931350401</v>
      </c>
      <c r="J298" s="18">
        <v>11844.327544351499</v>
      </c>
      <c r="K298" s="18">
        <v>12058.0151573526</v>
      </c>
      <c r="L298" s="18">
        <v>12271.7027703536</v>
      </c>
      <c r="M298" s="18">
        <v>12485.390383354699</v>
      </c>
      <c r="N298" s="18">
        <v>12699.0779963558</v>
      </c>
      <c r="O298" s="18">
        <v>12912.7656093569</v>
      </c>
      <c r="P298" s="18">
        <v>13126.453222357901</v>
      </c>
      <c r="Q298" s="18">
        <v>11844.327544351499</v>
      </c>
    </row>
    <row r="299" spans="1:17" x14ac:dyDescent="0.3">
      <c r="A299" s="30">
        <f t="shared" si="70"/>
        <v>282</v>
      </c>
      <c r="B299" s="15" t="s">
        <v>171</v>
      </c>
      <c r="C299" s="15" t="s">
        <v>278</v>
      </c>
      <c r="D299" s="18">
        <v>1645.2244033894799</v>
      </c>
      <c r="E299" s="18">
        <v>1690.1509406673101</v>
      </c>
      <c r="F299" s="18">
        <v>1735.0774779451401</v>
      </c>
      <c r="G299" s="18">
        <v>1780.0040152229699</v>
      </c>
      <c r="H299" s="18">
        <v>1824.9305525008001</v>
      </c>
      <c r="I299" s="18">
        <v>1869.8570897786301</v>
      </c>
      <c r="J299" s="18">
        <v>1914.7836270564699</v>
      </c>
      <c r="K299" s="18">
        <v>1959.7101643342999</v>
      </c>
      <c r="L299" s="18">
        <v>2004.6367016121301</v>
      </c>
      <c r="M299" s="18">
        <v>2049.5632388899603</v>
      </c>
      <c r="N299" s="18">
        <v>2094.4897761677898</v>
      </c>
      <c r="O299" s="18">
        <v>2139.4163134456198</v>
      </c>
      <c r="P299" s="18">
        <v>2184.3428507234598</v>
      </c>
      <c r="Q299" s="18">
        <v>1914.7836270564662</v>
      </c>
    </row>
    <row r="300" spans="1:17" x14ac:dyDescent="0.3">
      <c r="A300" s="30">
        <f t="shared" si="70"/>
        <v>283</v>
      </c>
      <c r="B300" s="15" t="s">
        <v>172</v>
      </c>
      <c r="C300" s="15" t="s">
        <v>279</v>
      </c>
      <c r="D300" s="18">
        <v>3.29591999999999</v>
      </c>
      <c r="E300" s="18">
        <v>3.4797466666666601</v>
      </c>
      <c r="F300" s="18">
        <v>3.6635733333333302</v>
      </c>
      <c r="G300" s="18">
        <v>3.8473999999999902</v>
      </c>
      <c r="H300" s="18">
        <v>4.0312266666666599</v>
      </c>
      <c r="I300" s="18">
        <v>4.21505333333333</v>
      </c>
      <c r="J300" s="18">
        <v>4.3988799999999904</v>
      </c>
      <c r="K300" s="18">
        <v>4.5827066666666596</v>
      </c>
      <c r="L300" s="18">
        <v>4.7665333333333297</v>
      </c>
      <c r="M300" s="18">
        <v>4.9503599999999901</v>
      </c>
      <c r="N300" s="18">
        <v>5.1341866666666602</v>
      </c>
      <c r="O300" s="18">
        <v>5.3180133333333295</v>
      </c>
      <c r="P300" s="18">
        <v>5.5018399999999898</v>
      </c>
      <c r="Q300" s="18">
        <v>4.3988799999999921</v>
      </c>
    </row>
    <row r="301" spans="1:17" x14ac:dyDescent="0.3">
      <c r="A301" s="30">
        <f t="shared" si="70"/>
        <v>284</v>
      </c>
      <c r="B301" s="14" t="s">
        <v>785</v>
      </c>
      <c r="C301" s="14"/>
      <c r="D301" s="32">
        <f>SUM(D297:D300)</f>
        <v>13031.382458616945</v>
      </c>
      <c r="E301" s="32">
        <f t="shared" ref="E301:O301" si="80">SUM(E297:E300)</f>
        <v>13307.883570915383</v>
      </c>
      <c r="F301" s="32">
        <f t="shared" si="80"/>
        <v>13584.384683213922</v>
      </c>
      <c r="G301" s="32">
        <f t="shared" si="80"/>
        <v>13860.885795512462</v>
      </c>
      <c r="H301" s="32">
        <f t="shared" si="80"/>
        <v>14137.386907811</v>
      </c>
      <c r="I301" s="32">
        <f t="shared" si="80"/>
        <v>14413.88802010944</v>
      </c>
      <c r="J301" s="32">
        <f t="shared" si="80"/>
        <v>14690.389132407987</v>
      </c>
      <c r="K301" s="32">
        <f t="shared" si="80"/>
        <v>14966.890244706525</v>
      </c>
      <c r="L301" s="32">
        <f t="shared" si="80"/>
        <v>15243.391357004964</v>
      </c>
      <c r="M301" s="32">
        <f t="shared" si="80"/>
        <v>15519.892469303506</v>
      </c>
      <c r="N301" s="32">
        <f t="shared" si="80"/>
        <v>15796.393581602042</v>
      </c>
      <c r="O301" s="32">
        <f t="shared" si="80"/>
        <v>16072.894693900573</v>
      </c>
      <c r="P301" s="32">
        <f t="shared" ref="P301:Q301" si="81">SUM(P297:P300)</f>
        <v>16349.395806199032</v>
      </c>
      <c r="Q301" s="32">
        <f t="shared" si="81"/>
        <v>14690.389132407983</v>
      </c>
    </row>
    <row r="302" spans="1:17" x14ac:dyDescent="0.3">
      <c r="A302" s="30">
        <f t="shared" si="70"/>
        <v>285</v>
      </c>
      <c r="B302" s="15"/>
      <c r="C302" s="15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</row>
    <row r="303" spans="1:17" x14ac:dyDescent="0.3">
      <c r="A303" s="30">
        <f t="shared" si="70"/>
        <v>286</v>
      </c>
      <c r="B303" s="15" t="s">
        <v>173</v>
      </c>
      <c r="C303" s="15" t="s">
        <v>274</v>
      </c>
      <c r="D303" s="18">
        <v>341.616675187444</v>
      </c>
      <c r="E303" s="18">
        <v>349.00974974993903</v>
      </c>
      <c r="F303" s="18">
        <v>356.40282431243401</v>
      </c>
      <c r="G303" s="18">
        <v>363.79589887492898</v>
      </c>
      <c r="H303" s="18">
        <v>371.18897343742401</v>
      </c>
      <c r="I303" s="18">
        <v>378.58204799991898</v>
      </c>
      <c r="J303" s="18">
        <v>385.97512256241396</v>
      </c>
      <c r="K303" s="18">
        <v>393.36819712490905</v>
      </c>
      <c r="L303" s="18">
        <v>400.76127168740402</v>
      </c>
      <c r="M303" s="18">
        <v>408.15434624989899</v>
      </c>
      <c r="N303" s="18">
        <v>415.54742081239402</v>
      </c>
      <c r="O303" s="18">
        <v>422.940495374889</v>
      </c>
      <c r="P303" s="18">
        <v>430.33356993738397</v>
      </c>
      <c r="Q303" s="18">
        <v>385.97512256241401</v>
      </c>
    </row>
    <row r="304" spans="1:17" x14ac:dyDescent="0.3">
      <c r="A304" s="30">
        <f t="shared" si="70"/>
        <v>287</v>
      </c>
      <c r="B304" s="15" t="s">
        <v>174</v>
      </c>
      <c r="C304" s="15" t="s">
        <v>277</v>
      </c>
      <c r="D304" s="18">
        <v>6167.5183282497301</v>
      </c>
      <c r="E304" s="18">
        <v>6295.2662379315298</v>
      </c>
      <c r="F304" s="18">
        <v>6423.0141476133194</v>
      </c>
      <c r="G304" s="18">
        <v>6550.76205729511</v>
      </c>
      <c r="H304" s="18">
        <v>6678.5099669769097</v>
      </c>
      <c r="I304" s="18">
        <v>6806.2578766587003</v>
      </c>
      <c r="J304" s="18">
        <v>6934.0057863405</v>
      </c>
      <c r="K304" s="18">
        <v>7061.7536960222897</v>
      </c>
      <c r="L304" s="18">
        <v>7189.5016057040893</v>
      </c>
      <c r="M304" s="18">
        <v>7317.2495153858799</v>
      </c>
      <c r="N304" s="18">
        <v>7444.9974250676696</v>
      </c>
      <c r="O304" s="18">
        <v>7572.7453347494702</v>
      </c>
      <c r="P304" s="18">
        <v>7700.4932444312599</v>
      </c>
      <c r="Q304" s="18">
        <v>6934.0057863404982</v>
      </c>
    </row>
    <row r="305" spans="1:17" x14ac:dyDescent="0.3">
      <c r="A305" s="30">
        <f t="shared" si="70"/>
        <v>288</v>
      </c>
      <c r="B305" s="15" t="s">
        <v>175</v>
      </c>
      <c r="C305" s="15" t="s">
        <v>278</v>
      </c>
      <c r="D305" s="18">
        <v>1426.8384524646101</v>
      </c>
      <c r="E305" s="18">
        <v>1459.6637714159401</v>
      </c>
      <c r="F305" s="18">
        <v>1492.4890903672599</v>
      </c>
      <c r="G305" s="18">
        <v>1525.3144093185902</v>
      </c>
      <c r="H305" s="18">
        <v>1558.1397282699199</v>
      </c>
      <c r="I305" s="18">
        <v>1590.96504722125</v>
      </c>
      <c r="J305" s="18">
        <v>1623.79036617258</v>
      </c>
      <c r="K305" s="18">
        <v>1656.61568512391</v>
      </c>
      <c r="L305" s="18">
        <v>1689.44100407524</v>
      </c>
      <c r="M305" s="18">
        <v>1722.26632302656</v>
      </c>
      <c r="N305" s="18">
        <v>1755.0916419778898</v>
      </c>
      <c r="O305" s="18">
        <v>1787.9169609292201</v>
      </c>
      <c r="P305" s="18">
        <v>1820.7422798805501</v>
      </c>
      <c r="Q305" s="18">
        <v>1623.7903661725784</v>
      </c>
    </row>
    <row r="306" spans="1:17" x14ac:dyDescent="0.3">
      <c r="A306" s="30">
        <f t="shared" si="70"/>
        <v>289</v>
      </c>
      <c r="B306" s="14" t="s">
        <v>786</v>
      </c>
      <c r="C306" s="14"/>
      <c r="D306" s="32">
        <f>SUM(D303:D305)</f>
        <v>7935.9734559017843</v>
      </c>
      <c r="E306" s="32">
        <f t="shared" ref="E306:O306" si="82">SUM(E303:E305)</f>
        <v>8103.9397590974095</v>
      </c>
      <c r="F306" s="32">
        <f t="shared" si="82"/>
        <v>8271.9060622930137</v>
      </c>
      <c r="G306" s="32">
        <f t="shared" si="82"/>
        <v>8439.8723654886289</v>
      </c>
      <c r="H306" s="32">
        <f t="shared" si="82"/>
        <v>8607.8386686842532</v>
      </c>
      <c r="I306" s="32">
        <f t="shared" si="82"/>
        <v>8775.8049718798702</v>
      </c>
      <c r="J306" s="32">
        <f t="shared" si="82"/>
        <v>8943.7712750754945</v>
      </c>
      <c r="K306" s="32">
        <f t="shared" si="82"/>
        <v>9111.7375782711079</v>
      </c>
      <c r="L306" s="32">
        <f t="shared" si="82"/>
        <v>9279.7038814667321</v>
      </c>
      <c r="M306" s="32">
        <f t="shared" si="82"/>
        <v>9447.67018466234</v>
      </c>
      <c r="N306" s="32">
        <f t="shared" si="82"/>
        <v>9615.6364878579534</v>
      </c>
      <c r="O306" s="32">
        <f t="shared" si="82"/>
        <v>9783.6027910535795</v>
      </c>
      <c r="P306" s="32">
        <f t="shared" ref="P306:Q306" si="83">SUM(P303:P305)</f>
        <v>9951.5690942491929</v>
      </c>
      <c r="Q306" s="32">
        <f t="shared" si="83"/>
        <v>8943.7712750754908</v>
      </c>
    </row>
    <row r="307" spans="1:17" x14ac:dyDescent="0.3">
      <c r="A307" s="30">
        <f t="shared" si="70"/>
        <v>290</v>
      </c>
      <c r="B307" s="15"/>
      <c r="C307" s="15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</row>
    <row r="308" spans="1:17" x14ac:dyDescent="0.3">
      <c r="A308" s="30">
        <f t="shared" si="70"/>
        <v>291</v>
      </c>
      <c r="B308" s="15" t="s">
        <v>176</v>
      </c>
      <c r="C308" s="15" t="s">
        <v>274</v>
      </c>
      <c r="D308" s="18">
        <v>392.83371599999901</v>
      </c>
      <c r="E308" s="18">
        <v>417.554858999999</v>
      </c>
      <c r="F308" s="18">
        <v>442.27600199999898</v>
      </c>
      <c r="G308" s="18">
        <v>466.99714499999897</v>
      </c>
      <c r="H308" s="18">
        <v>491.71828799999901</v>
      </c>
      <c r="I308" s="18">
        <v>516.43943099999899</v>
      </c>
      <c r="J308" s="18">
        <v>541.16057399999897</v>
      </c>
      <c r="K308" s="18">
        <v>565.88171699999907</v>
      </c>
      <c r="L308" s="18">
        <v>590.60285999999905</v>
      </c>
      <c r="M308" s="18">
        <v>615.32400299999892</v>
      </c>
      <c r="N308" s="18">
        <v>640.04514599999902</v>
      </c>
      <c r="O308" s="18">
        <v>664.76628899999889</v>
      </c>
      <c r="P308" s="18">
        <v>689.48743199999899</v>
      </c>
      <c r="Q308" s="18">
        <v>541.16057399999909</v>
      </c>
    </row>
    <row r="309" spans="1:17" x14ac:dyDescent="0.3">
      <c r="A309" s="30">
        <f t="shared" si="70"/>
        <v>292</v>
      </c>
      <c r="B309" s="15" t="s">
        <v>177</v>
      </c>
      <c r="C309" s="15" t="s">
        <v>277</v>
      </c>
      <c r="D309" s="18">
        <v>3227.6840959999899</v>
      </c>
      <c r="E309" s="18">
        <v>3430.8061039999902</v>
      </c>
      <c r="F309" s="18">
        <v>3633.9281119999901</v>
      </c>
      <c r="G309" s="18">
        <v>3837.0501199999899</v>
      </c>
      <c r="H309" s="18">
        <v>4040.1721279999897</v>
      </c>
      <c r="I309" s="18">
        <v>4243.2941359999895</v>
      </c>
      <c r="J309" s="18">
        <v>4446.4161439999898</v>
      </c>
      <c r="K309" s="18">
        <v>4649.5381519999901</v>
      </c>
      <c r="L309" s="18">
        <v>4852.6601599999904</v>
      </c>
      <c r="M309" s="18">
        <v>5055.7821679999997</v>
      </c>
      <c r="N309" s="18">
        <v>5258.904176</v>
      </c>
      <c r="O309" s="18">
        <v>5462.0261840000003</v>
      </c>
      <c r="P309" s="18">
        <v>5665.1481919999997</v>
      </c>
      <c r="Q309" s="18">
        <v>4446.4161439999934</v>
      </c>
    </row>
    <row r="310" spans="1:17" x14ac:dyDescent="0.3">
      <c r="A310" s="30">
        <f t="shared" si="70"/>
        <v>293</v>
      </c>
      <c r="B310" s="15" t="s">
        <v>178</v>
      </c>
      <c r="C310" s="15" t="s">
        <v>278</v>
      </c>
      <c r="D310" s="18">
        <v>610.49249276535477</v>
      </c>
      <c r="E310" s="18">
        <v>651.95386148927957</v>
      </c>
      <c r="F310" s="18">
        <v>693.41523021320438</v>
      </c>
      <c r="G310" s="18">
        <v>734.87659893712919</v>
      </c>
      <c r="H310" s="18">
        <v>766.01296766105384</v>
      </c>
      <c r="I310" s="18">
        <v>810.3373968713787</v>
      </c>
      <c r="J310" s="18">
        <v>854.66182608170323</v>
      </c>
      <c r="K310" s="18">
        <v>898.98625529202798</v>
      </c>
      <c r="L310" s="18">
        <v>943.3106845023525</v>
      </c>
      <c r="M310" s="18">
        <v>987.63511371267714</v>
      </c>
      <c r="N310" s="18">
        <v>1031.9595429230019</v>
      </c>
      <c r="O310" s="18">
        <v>1076.2839721333264</v>
      </c>
      <c r="P310" s="18">
        <v>1120.6084013436512</v>
      </c>
      <c r="Q310" s="18">
        <v>860.04110337893371</v>
      </c>
    </row>
    <row r="311" spans="1:17" x14ac:dyDescent="0.3">
      <c r="A311" s="30">
        <f t="shared" si="70"/>
        <v>294</v>
      </c>
      <c r="B311" s="14" t="s">
        <v>787</v>
      </c>
      <c r="C311" s="14"/>
      <c r="D311" s="32">
        <f>SUM(D308:D310)</f>
        <v>4231.0103047653438</v>
      </c>
      <c r="E311" s="32">
        <f t="shared" ref="E311:O311" si="84">SUM(E308:E310)</f>
        <v>4500.3148244892691</v>
      </c>
      <c r="F311" s="32">
        <f t="shared" si="84"/>
        <v>4769.6193442131935</v>
      </c>
      <c r="G311" s="32">
        <f t="shared" si="84"/>
        <v>5038.9238639371188</v>
      </c>
      <c r="H311" s="32">
        <f t="shared" si="84"/>
        <v>5297.9033836610424</v>
      </c>
      <c r="I311" s="32">
        <f t="shared" si="84"/>
        <v>5570.070963871367</v>
      </c>
      <c r="J311" s="32">
        <f t="shared" si="84"/>
        <v>5842.2385440816915</v>
      </c>
      <c r="K311" s="32">
        <f t="shared" si="84"/>
        <v>6114.406124292017</v>
      </c>
      <c r="L311" s="32">
        <f t="shared" si="84"/>
        <v>6386.5737045023416</v>
      </c>
      <c r="M311" s="32">
        <f t="shared" si="84"/>
        <v>6658.7412847126761</v>
      </c>
      <c r="N311" s="32">
        <f t="shared" si="84"/>
        <v>6930.9088649230007</v>
      </c>
      <c r="O311" s="32">
        <f t="shared" si="84"/>
        <v>7203.0764451333262</v>
      </c>
      <c r="P311" s="32">
        <f t="shared" ref="P311:Q311" si="85">SUM(P308:P310)</f>
        <v>7475.2440253436498</v>
      </c>
      <c r="Q311" s="32">
        <f t="shared" si="85"/>
        <v>5847.6178213789262</v>
      </c>
    </row>
    <row r="312" spans="1:17" x14ac:dyDescent="0.3">
      <c r="A312" s="30">
        <f t="shared" si="70"/>
        <v>295</v>
      </c>
      <c r="B312" s="15"/>
      <c r="C312" s="15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</row>
    <row r="313" spans="1:17" x14ac:dyDescent="0.3">
      <c r="A313" s="30">
        <f t="shared" si="70"/>
        <v>296</v>
      </c>
      <c r="B313" s="15" t="s">
        <v>179</v>
      </c>
      <c r="C313" s="15" t="s">
        <v>274</v>
      </c>
      <c r="D313" s="18">
        <v>730.95193700000004</v>
      </c>
      <c r="E313" s="18">
        <v>750.18793174999996</v>
      </c>
      <c r="F313" s="18">
        <v>769.42392649999999</v>
      </c>
      <c r="G313" s="18">
        <v>788.65992125000002</v>
      </c>
      <c r="H313" s="18">
        <v>807.89591599999994</v>
      </c>
      <c r="I313" s="18">
        <v>827.13191075000009</v>
      </c>
      <c r="J313" s="18">
        <v>846.36790550000001</v>
      </c>
      <c r="K313" s="18">
        <v>865.60390024999992</v>
      </c>
      <c r="L313" s="18">
        <v>884.83989500000007</v>
      </c>
      <c r="M313" s="18">
        <v>904.07588974999999</v>
      </c>
      <c r="N313" s="18">
        <v>923.31188450000002</v>
      </c>
      <c r="O313" s="18">
        <v>942.54787925000005</v>
      </c>
      <c r="P313" s="18">
        <v>961.78387399999997</v>
      </c>
      <c r="Q313" s="18">
        <v>846.36790550000012</v>
      </c>
    </row>
    <row r="314" spans="1:17" x14ac:dyDescent="0.3">
      <c r="A314" s="30">
        <f t="shared" si="70"/>
        <v>297</v>
      </c>
      <c r="B314" s="15" t="s">
        <v>180</v>
      </c>
      <c r="C314" s="15" t="s">
        <v>277</v>
      </c>
      <c r="D314" s="18">
        <v>5593.7050539999991</v>
      </c>
      <c r="E314" s="18">
        <v>5826.0513085000002</v>
      </c>
      <c r="F314" s="18">
        <v>6058.3975630000004</v>
      </c>
      <c r="G314" s="18">
        <v>6290.7438174999997</v>
      </c>
      <c r="H314" s="18">
        <v>6523.090072</v>
      </c>
      <c r="I314" s="18">
        <v>6755.4363265000002</v>
      </c>
      <c r="J314" s="18">
        <v>6987.7825810000004</v>
      </c>
      <c r="K314" s="18">
        <v>7220.1288354999997</v>
      </c>
      <c r="L314" s="18">
        <v>7452.4750899999999</v>
      </c>
      <c r="M314" s="18">
        <v>7684.8213444999992</v>
      </c>
      <c r="N314" s="18">
        <v>7917.1675990000003</v>
      </c>
      <c r="O314" s="18">
        <v>8149.5138535000006</v>
      </c>
      <c r="P314" s="18">
        <v>8381.8601080000008</v>
      </c>
      <c r="Q314" s="18">
        <v>6987.7825810000004</v>
      </c>
    </row>
    <row r="315" spans="1:17" x14ac:dyDescent="0.3">
      <c r="A315" s="30">
        <f t="shared" si="70"/>
        <v>298</v>
      </c>
      <c r="B315" s="15" t="s">
        <v>181</v>
      </c>
      <c r="C315" s="15" t="s">
        <v>278</v>
      </c>
      <c r="D315" s="18">
        <v>763.23794699999894</v>
      </c>
      <c r="E315" s="18">
        <v>783.361109249999</v>
      </c>
      <c r="F315" s="18">
        <v>803.48427149999895</v>
      </c>
      <c r="G315" s="18">
        <v>823.60743374999902</v>
      </c>
      <c r="H315" s="18">
        <v>843.73059599999897</v>
      </c>
      <c r="I315" s="18">
        <v>863.85375824999903</v>
      </c>
      <c r="J315" s="18">
        <v>883.97692049999898</v>
      </c>
      <c r="K315" s="18">
        <v>904.10008274999905</v>
      </c>
      <c r="L315" s="18">
        <v>924.223244999999</v>
      </c>
      <c r="M315" s="18">
        <v>944.34640724999895</v>
      </c>
      <c r="N315" s="18">
        <v>964.46956949999799</v>
      </c>
      <c r="O315" s="18">
        <v>984.59273174999805</v>
      </c>
      <c r="P315" s="18">
        <v>1004.7158939999899</v>
      </c>
      <c r="Q315" s="18">
        <v>883.97692049999807</v>
      </c>
    </row>
    <row r="316" spans="1:17" x14ac:dyDescent="0.3">
      <c r="A316" s="30">
        <f t="shared" si="70"/>
        <v>299</v>
      </c>
      <c r="B316" s="14" t="s">
        <v>788</v>
      </c>
      <c r="C316" s="14"/>
      <c r="D316" s="32">
        <f>SUM(D313:D315)</f>
        <v>7087.8949379999976</v>
      </c>
      <c r="E316" s="32">
        <f t="shared" ref="E316:O316" si="86">SUM(E313:E315)</f>
        <v>7359.6003494999986</v>
      </c>
      <c r="F316" s="32">
        <f t="shared" si="86"/>
        <v>7631.3057609999987</v>
      </c>
      <c r="G316" s="32">
        <f t="shared" si="86"/>
        <v>7903.0111724999988</v>
      </c>
      <c r="H316" s="32">
        <f t="shared" si="86"/>
        <v>8174.7165839999998</v>
      </c>
      <c r="I316" s="32">
        <f t="shared" si="86"/>
        <v>8446.421995499999</v>
      </c>
      <c r="J316" s="32">
        <f t="shared" si="86"/>
        <v>8718.1274069999999</v>
      </c>
      <c r="K316" s="32">
        <f t="shared" si="86"/>
        <v>8989.8328184999991</v>
      </c>
      <c r="L316" s="32">
        <f t="shared" si="86"/>
        <v>9261.5382300000001</v>
      </c>
      <c r="M316" s="32">
        <f t="shared" si="86"/>
        <v>9533.2436414999975</v>
      </c>
      <c r="N316" s="32">
        <f t="shared" si="86"/>
        <v>9804.9490529999985</v>
      </c>
      <c r="O316" s="32">
        <f t="shared" si="86"/>
        <v>10076.654464499998</v>
      </c>
      <c r="P316" s="32">
        <f t="shared" ref="P316:Q316" si="87">SUM(P313:P315)</f>
        <v>10348.359875999991</v>
      </c>
      <c r="Q316" s="32">
        <f t="shared" si="87"/>
        <v>8718.1274069999981</v>
      </c>
    </row>
    <row r="317" spans="1:17" x14ac:dyDescent="0.3">
      <c r="A317" s="30">
        <f t="shared" si="70"/>
        <v>300</v>
      </c>
      <c r="B317" s="15"/>
      <c r="C317" s="15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</row>
    <row r="318" spans="1:17" x14ac:dyDescent="0.3">
      <c r="A318" s="30">
        <f t="shared" si="70"/>
        <v>301</v>
      </c>
      <c r="B318" s="15" t="s">
        <v>182</v>
      </c>
      <c r="C318" s="15" t="s">
        <v>283</v>
      </c>
      <c r="D318" s="18">
        <v>0</v>
      </c>
      <c r="E318" s="18">
        <v>0</v>
      </c>
      <c r="F318" s="18">
        <v>0</v>
      </c>
      <c r="G318" s="18">
        <v>0</v>
      </c>
      <c r="H318" s="18">
        <v>0</v>
      </c>
      <c r="I318" s="18">
        <v>0</v>
      </c>
      <c r="J318" s="18">
        <v>0</v>
      </c>
      <c r="K318" s="18">
        <v>0</v>
      </c>
      <c r="L318" s="18">
        <v>0</v>
      </c>
      <c r="M318" s="18">
        <v>0</v>
      </c>
      <c r="N318" s="18">
        <v>0</v>
      </c>
      <c r="O318" s="18">
        <v>0</v>
      </c>
      <c r="P318" s="18">
        <v>0</v>
      </c>
      <c r="Q318" s="18">
        <v>0</v>
      </c>
    </row>
    <row r="319" spans="1:17" x14ac:dyDescent="0.3">
      <c r="A319" s="30">
        <f t="shared" si="70"/>
        <v>302</v>
      </c>
      <c r="B319" s="15" t="s">
        <v>183</v>
      </c>
      <c r="C319" s="15" t="s">
        <v>274</v>
      </c>
      <c r="D319" s="18">
        <v>1120.6652199999999</v>
      </c>
      <c r="E319" s="18">
        <v>1148.5356550000001</v>
      </c>
      <c r="F319" s="18">
        <v>1176.4060900000002</v>
      </c>
      <c r="G319" s="18">
        <v>1204.276525</v>
      </c>
      <c r="H319" s="18">
        <v>1232.14696</v>
      </c>
      <c r="I319" s="18">
        <v>1260.0173950000001</v>
      </c>
      <c r="J319" s="18">
        <v>1287.8878300000001</v>
      </c>
      <c r="K319" s="18">
        <v>1315.7582649999999</v>
      </c>
      <c r="L319" s="18">
        <v>1343.6287</v>
      </c>
      <c r="M319" s="18">
        <v>1371.499135</v>
      </c>
      <c r="N319" s="18">
        <v>1399.3695700000001</v>
      </c>
      <c r="O319" s="18">
        <v>1427.2400049999999</v>
      </c>
      <c r="P319" s="18">
        <v>1455.1104399999999</v>
      </c>
      <c r="Q319" s="18">
        <v>1287.8878299999999</v>
      </c>
    </row>
    <row r="320" spans="1:17" x14ac:dyDescent="0.3">
      <c r="A320" s="30">
        <f t="shared" si="70"/>
        <v>303</v>
      </c>
      <c r="B320" s="15" t="s">
        <v>184</v>
      </c>
      <c r="C320" s="15" t="s">
        <v>277</v>
      </c>
      <c r="D320" s="18">
        <v>7417.9244209999997</v>
      </c>
      <c r="E320" s="18">
        <v>7652.5156227500001</v>
      </c>
      <c r="F320" s="18">
        <v>7887.1068244999997</v>
      </c>
      <c r="G320" s="18">
        <v>8121.6980262500001</v>
      </c>
      <c r="H320" s="18">
        <v>8356.2892279999996</v>
      </c>
      <c r="I320" s="18">
        <v>8590.8804297499992</v>
      </c>
      <c r="J320" s="18">
        <v>8825.4716315000005</v>
      </c>
      <c r="K320" s="18">
        <v>9060.06283325</v>
      </c>
      <c r="L320" s="18">
        <v>9294.6540349999996</v>
      </c>
      <c r="M320" s="18">
        <v>9529.2452367499991</v>
      </c>
      <c r="N320" s="18">
        <v>9763.8364385000004</v>
      </c>
      <c r="O320" s="18">
        <v>9998.42764025</v>
      </c>
      <c r="P320" s="18">
        <v>10233.018841999999</v>
      </c>
      <c r="Q320" s="18">
        <v>8825.4716315000005</v>
      </c>
    </row>
    <row r="321" spans="1:17" x14ac:dyDescent="0.3">
      <c r="A321" s="30">
        <f t="shared" si="70"/>
        <v>304</v>
      </c>
      <c r="B321" s="15" t="s">
        <v>185</v>
      </c>
      <c r="C321" s="15" t="s">
        <v>278</v>
      </c>
      <c r="D321" s="18">
        <v>982.57380599999999</v>
      </c>
      <c r="E321" s="18">
        <v>1007.0099564999999</v>
      </c>
      <c r="F321" s="18">
        <v>1031.446107</v>
      </c>
      <c r="G321" s="18">
        <v>1055.8822575000002</v>
      </c>
      <c r="H321" s="18">
        <v>1080.3184080000001</v>
      </c>
      <c r="I321" s="18">
        <v>1104.7545585</v>
      </c>
      <c r="J321" s="18">
        <v>1129.190709</v>
      </c>
      <c r="K321" s="18">
        <v>1153.6268594999999</v>
      </c>
      <c r="L321" s="18">
        <v>1178.0630100000001</v>
      </c>
      <c r="M321" s="18">
        <v>1202.4991605</v>
      </c>
      <c r="N321" s="18">
        <v>1226.935311</v>
      </c>
      <c r="O321" s="18">
        <v>1251.3714614999999</v>
      </c>
      <c r="P321" s="18">
        <v>1275.8076120000001</v>
      </c>
      <c r="Q321" s="18">
        <v>1129.190709</v>
      </c>
    </row>
    <row r="322" spans="1:17" x14ac:dyDescent="0.3">
      <c r="A322" s="30">
        <f t="shared" si="70"/>
        <v>305</v>
      </c>
      <c r="B322" s="14" t="s">
        <v>789</v>
      </c>
      <c r="C322" s="14"/>
      <c r="D322" s="32">
        <f>SUM(D318:D321)</f>
        <v>9521.163446999999</v>
      </c>
      <c r="E322" s="32">
        <f t="shared" ref="E322:O322" si="88">SUM(E318:E321)</f>
        <v>9808.0612342500008</v>
      </c>
      <c r="F322" s="32">
        <f t="shared" si="88"/>
        <v>10094.959021499999</v>
      </c>
      <c r="G322" s="32">
        <f t="shared" si="88"/>
        <v>10381.856808749999</v>
      </c>
      <c r="H322" s="32">
        <f t="shared" si="88"/>
        <v>10668.754595999999</v>
      </c>
      <c r="I322" s="32">
        <f t="shared" si="88"/>
        <v>10955.652383250001</v>
      </c>
      <c r="J322" s="32">
        <f t="shared" si="88"/>
        <v>11242.550170500001</v>
      </c>
      <c r="K322" s="32">
        <f t="shared" si="88"/>
        <v>11529.447957750001</v>
      </c>
      <c r="L322" s="32">
        <f t="shared" si="88"/>
        <v>11816.345744999999</v>
      </c>
      <c r="M322" s="32">
        <f t="shared" si="88"/>
        <v>12103.243532249999</v>
      </c>
      <c r="N322" s="32">
        <f t="shared" si="88"/>
        <v>12390.1413195</v>
      </c>
      <c r="O322" s="32">
        <f t="shared" si="88"/>
        <v>12677.039106749999</v>
      </c>
      <c r="P322" s="32">
        <f t="shared" ref="P322:Q322" si="89">SUM(P318:P321)</f>
        <v>12963.936894</v>
      </c>
      <c r="Q322" s="32">
        <f t="shared" si="89"/>
        <v>11242.550170500001</v>
      </c>
    </row>
    <row r="323" spans="1:17" x14ac:dyDescent="0.3">
      <c r="A323" s="30">
        <f t="shared" si="70"/>
        <v>306</v>
      </c>
      <c r="B323" s="15"/>
      <c r="C323" s="15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</row>
    <row r="324" spans="1:17" x14ac:dyDescent="0.3">
      <c r="A324" s="30">
        <f t="shared" si="70"/>
        <v>307</v>
      </c>
      <c r="B324" s="15" t="s">
        <v>186</v>
      </c>
      <c r="C324" s="15" t="s">
        <v>274</v>
      </c>
      <c r="D324" s="18">
        <v>440.45315199999902</v>
      </c>
      <c r="E324" s="18">
        <v>464.999247999999</v>
      </c>
      <c r="F324" s="18">
        <v>489.54534399999898</v>
      </c>
      <c r="G324" s="18">
        <v>514.09143999999901</v>
      </c>
      <c r="H324" s="18">
        <v>538.63753599999905</v>
      </c>
      <c r="I324" s="18">
        <v>563.18363199999908</v>
      </c>
      <c r="J324" s="18">
        <v>587.729727999999</v>
      </c>
      <c r="K324" s="18">
        <v>612.27582399999892</v>
      </c>
      <c r="L324" s="18">
        <v>636.82191999999895</v>
      </c>
      <c r="M324" s="18">
        <v>661.3680159999999</v>
      </c>
      <c r="N324" s="18">
        <v>685.91411199999993</v>
      </c>
      <c r="O324" s="18">
        <v>710.46020799999997</v>
      </c>
      <c r="P324" s="18">
        <v>735.006304</v>
      </c>
      <c r="Q324" s="18">
        <v>587.72972799999945</v>
      </c>
    </row>
    <row r="325" spans="1:17" x14ac:dyDescent="0.3">
      <c r="A325" s="30">
        <f t="shared" si="70"/>
        <v>308</v>
      </c>
      <c r="B325" s="15" t="s">
        <v>187</v>
      </c>
      <c r="C325" s="15" t="s">
        <v>277</v>
      </c>
      <c r="D325" s="18">
        <v>3707.4228720000001</v>
      </c>
      <c r="E325" s="18">
        <v>3914.0322780000001</v>
      </c>
      <c r="F325" s="18">
        <v>4120.6416840000002</v>
      </c>
      <c r="G325" s="18">
        <v>4327.2510899999997</v>
      </c>
      <c r="H325" s="18">
        <v>4533.8604959999902</v>
      </c>
      <c r="I325" s="18">
        <v>4740.4699019999907</v>
      </c>
      <c r="J325" s="18">
        <v>4947.0793079999903</v>
      </c>
      <c r="K325" s="18">
        <v>5153.6887139999908</v>
      </c>
      <c r="L325" s="18">
        <v>5360.2981199999895</v>
      </c>
      <c r="M325" s="18">
        <v>5566.90752599999</v>
      </c>
      <c r="N325" s="18">
        <v>5773.5169319999895</v>
      </c>
      <c r="O325" s="18">
        <v>5980.12633799999</v>
      </c>
      <c r="P325" s="18">
        <v>6186.7357439999896</v>
      </c>
      <c r="Q325" s="18">
        <v>4947.079307999993</v>
      </c>
    </row>
    <row r="326" spans="1:17" x14ac:dyDescent="0.3">
      <c r="A326" s="30">
        <f t="shared" si="70"/>
        <v>309</v>
      </c>
      <c r="B326" s="15" t="s">
        <v>188</v>
      </c>
      <c r="C326" s="15" t="s">
        <v>278</v>
      </c>
      <c r="D326" s="18">
        <v>386.18715099999901</v>
      </c>
      <c r="E326" s="18">
        <v>407.70858024999899</v>
      </c>
      <c r="F326" s="18">
        <v>429.23000949999897</v>
      </c>
      <c r="G326" s="18">
        <v>450.75143874999901</v>
      </c>
      <c r="H326" s="18">
        <v>472.27286799999905</v>
      </c>
      <c r="I326" s="18">
        <v>493.79429724999903</v>
      </c>
      <c r="J326" s="18">
        <v>515.31572649999896</v>
      </c>
      <c r="K326" s="18">
        <v>536.83715574999894</v>
      </c>
      <c r="L326" s="18">
        <v>558.35858499999904</v>
      </c>
      <c r="M326" s="18">
        <v>579.88001424999891</v>
      </c>
      <c r="N326" s="18">
        <v>601.401443499999</v>
      </c>
      <c r="O326" s="18">
        <v>622.9228727499991</v>
      </c>
      <c r="P326" s="18">
        <v>644.44430199999897</v>
      </c>
      <c r="Q326" s="18">
        <v>515.31572649999896</v>
      </c>
    </row>
    <row r="327" spans="1:17" x14ac:dyDescent="0.3">
      <c r="A327" s="30">
        <f t="shared" si="70"/>
        <v>310</v>
      </c>
      <c r="B327" s="14" t="s">
        <v>790</v>
      </c>
      <c r="C327" s="14"/>
      <c r="D327" s="32">
        <f>SUM(D324:D326)</f>
        <v>4534.0631749999984</v>
      </c>
      <c r="E327" s="32">
        <f t="shared" ref="E327:O327" si="90">SUM(E324:E326)</f>
        <v>4786.7401062499976</v>
      </c>
      <c r="F327" s="32">
        <f t="shared" si="90"/>
        <v>5039.4170374999985</v>
      </c>
      <c r="G327" s="32">
        <f t="shared" si="90"/>
        <v>5292.0939687499977</v>
      </c>
      <c r="H327" s="32">
        <f t="shared" si="90"/>
        <v>5544.7708999999886</v>
      </c>
      <c r="I327" s="32">
        <f t="shared" si="90"/>
        <v>5797.4478312499887</v>
      </c>
      <c r="J327" s="32">
        <f t="shared" si="90"/>
        <v>6050.1247624999887</v>
      </c>
      <c r="K327" s="32">
        <f t="shared" si="90"/>
        <v>6302.8016937499879</v>
      </c>
      <c r="L327" s="32">
        <f t="shared" si="90"/>
        <v>6555.4786249999879</v>
      </c>
      <c r="M327" s="32">
        <f t="shared" si="90"/>
        <v>6808.1555562499889</v>
      </c>
      <c r="N327" s="32">
        <f t="shared" si="90"/>
        <v>7060.8324874999889</v>
      </c>
      <c r="O327" s="32">
        <f t="shared" si="90"/>
        <v>7313.509418749989</v>
      </c>
      <c r="P327" s="32">
        <f t="shared" ref="P327:Q327" si="91">SUM(P324:P326)</f>
        <v>7566.1863499999881</v>
      </c>
      <c r="Q327" s="32">
        <f t="shared" si="91"/>
        <v>6050.1247624999914</v>
      </c>
    </row>
    <row r="328" spans="1:17" x14ac:dyDescent="0.3">
      <c r="A328" s="30">
        <f t="shared" si="70"/>
        <v>311</v>
      </c>
      <c r="B328" s="15"/>
      <c r="C328" s="15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</row>
    <row r="329" spans="1:17" x14ac:dyDescent="0.3">
      <c r="A329" s="30">
        <f t="shared" si="70"/>
        <v>312</v>
      </c>
      <c r="B329" s="15" t="s">
        <v>189</v>
      </c>
      <c r="C329" s="15" t="s">
        <v>274</v>
      </c>
      <c r="D329" s="18">
        <v>837.60547099999997</v>
      </c>
      <c r="E329" s="18">
        <v>857.87926025000002</v>
      </c>
      <c r="F329" s="18">
        <v>878.15304949999995</v>
      </c>
      <c r="G329" s="18">
        <v>898.42683875</v>
      </c>
      <c r="H329" s="18">
        <v>918.70062800000005</v>
      </c>
      <c r="I329" s="18">
        <v>938.9744172500001</v>
      </c>
      <c r="J329" s="18">
        <v>959.24820649999992</v>
      </c>
      <c r="K329" s="18">
        <v>979.521995750001</v>
      </c>
      <c r="L329" s="18">
        <v>999.79578500000093</v>
      </c>
      <c r="M329" s="18">
        <v>1020.06957425</v>
      </c>
      <c r="N329" s="18">
        <v>1040.3433634999999</v>
      </c>
      <c r="O329" s="18">
        <v>1060.6171527499998</v>
      </c>
      <c r="P329" s="18">
        <v>1080.890942</v>
      </c>
      <c r="Q329" s="18">
        <v>959.24820650000015</v>
      </c>
    </row>
    <row r="330" spans="1:17" x14ac:dyDescent="0.3">
      <c r="A330" s="30">
        <f t="shared" si="70"/>
        <v>313</v>
      </c>
      <c r="B330" s="15" t="s">
        <v>190</v>
      </c>
      <c r="C330" s="15" t="s">
        <v>277</v>
      </c>
      <c r="D330" s="18">
        <v>4827.3597339999897</v>
      </c>
      <c r="E330" s="18">
        <v>5015.4713784999904</v>
      </c>
      <c r="F330" s="18">
        <v>5203.5830229999901</v>
      </c>
      <c r="G330" s="18">
        <v>5391.6946674999899</v>
      </c>
      <c r="H330" s="18">
        <v>5579.8063119999897</v>
      </c>
      <c r="I330" s="18">
        <v>5767.9179564999904</v>
      </c>
      <c r="J330" s="18">
        <v>5956.0296009999893</v>
      </c>
      <c r="K330" s="18">
        <v>6144.14124549999</v>
      </c>
      <c r="L330" s="18">
        <v>6332.2528899999907</v>
      </c>
      <c r="M330" s="18">
        <v>6520.3645344999895</v>
      </c>
      <c r="N330" s="18">
        <v>6708.4761789999902</v>
      </c>
      <c r="O330" s="18">
        <v>6896.58782349999</v>
      </c>
      <c r="P330" s="18">
        <v>7084.6994679999898</v>
      </c>
      <c r="Q330" s="18">
        <v>5956.0296009999893</v>
      </c>
    </row>
    <row r="331" spans="1:17" x14ac:dyDescent="0.3">
      <c r="A331" s="30">
        <f t="shared" si="70"/>
        <v>314</v>
      </c>
      <c r="B331" s="15" t="s">
        <v>191</v>
      </c>
      <c r="C331" s="15" t="s">
        <v>278</v>
      </c>
      <c r="D331" s="18">
        <v>2188.5293609999999</v>
      </c>
      <c r="E331" s="18">
        <v>2241.5018077500004</v>
      </c>
      <c r="F331" s="18">
        <v>2294.4742544999999</v>
      </c>
      <c r="G331" s="18">
        <v>2347.4467012499999</v>
      </c>
      <c r="H331" s="18">
        <v>2400.419148</v>
      </c>
      <c r="I331" s="18">
        <v>2453.39159475</v>
      </c>
      <c r="J331" s="18">
        <v>2506.3640415</v>
      </c>
      <c r="K331" s="18">
        <v>2559.33648825</v>
      </c>
      <c r="L331" s="18">
        <v>2612.308935</v>
      </c>
      <c r="M331" s="18">
        <v>2665.28138175</v>
      </c>
      <c r="N331" s="18">
        <v>2718.2538285000001</v>
      </c>
      <c r="O331" s="18">
        <v>2771.2262752500001</v>
      </c>
      <c r="P331" s="18">
        <v>2824.1987220000001</v>
      </c>
      <c r="Q331" s="18">
        <v>2506.3640415</v>
      </c>
    </row>
    <row r="332" spans="1:17" x14ac:dyDescent="0.3">
      <c r="A332" s="30">
        <f t="shared" si="70"/>
        <v>315</v>
      </c>
      <c r="B332" s="14" t="s">
        <v>791</v>
      </c>
      <c r="C332" s="14"/>
      <c r="D332" s="32">
        <f>SUM(D329:D331)</f>
        <v>7853.4945659999894</v>
      </c>
      <c r="E332" s="32">
        <f t="shared" ref="E332:O332" si="92">SUM(E329:E331)</f>
        <v>8114.85244649999</v>
      </c>
      <c r="F332" s="32">
        <f t="shared" si="92"/>
        <v>8376.2103269999898</v>
      </c>
      <c r="G332" s="32">
        <f t="shared" si="92"/>
        <v>8637.5682074999895</v>
      </c>
      <c r="H332" s="32">
        <f t="shared" si="92"/>
        <v>8898.9260879999892</v>
      </c>
      <c r="I332" s="32">
        <f t="shared" si="92"/>
        <v>9160.2839684999908</v>
      </c>
      <c r="J332" s="32">
        <f t="shared" si="92"/>
        <v>9421.6418489999887</v>
      </c>
      <c r="K332" s="32">
        <f t="shared" si="92"/>
        <v>9682.9997294999921</v>
      </c>
      <c r="L332" s="32">
        <f t="shared" si="92"/>
        <v>9944.3576099999918</v>
      </c>
      <c r="M332" s="32">
        <f t="shared" si="92"/>
        <v>10205.71549049999</v>
      </c>
      <c r="N332" s="32">
        <f t="shared" si="92"/>
        <v>10467.073370999991</v>
      </c>
      <c r="O332" s="32">
        <f t="shared" si="92"/>
        <v>10728.431251499991</v>
      </c>
      <c r="P332" s="32">
        <f t="shared" ref="P332:Q332" si="93">SUM(P329:P331)</f>
        <v>10989.789131999991</v>
      </c>
      <c r="Q332" s="32">
        <f t="shared" si="93"/>
        <v>9421.6418489999887</v>
      </c>
    </row>
    <row r="333" spans="1:17" x14ac:dyDescent="0.3">
      <c r="A333" s="30">
        <f t="shared" si="70"/>
        <v>316</v>
      </c>
      <c r="B333" s="15"/>
      <c r="C333" s="15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</row>
    <row r="334" spans="1:17" x14ac:dyDescent="0.3">
      <c r="A334" s="30">
        <f t="shared" si="70"/>
        <v>317</v>
      </c>
      <c r="B334" s="15" t="s">
        <v>192</v>
      </c>
      <c r="C334" s="15" t="s">
        <v>274</v>
      </c>
      <c r="D334" s="18">
        <v>-314.676606099769</v>
      </c>
      <c r="E334" s="18">
        <v>-313.19467143459701</v>
      </c>
      <c r="F334" s="18">
        <v>-311.712736769424</v>
      </c>
      <c r="G334" s="18">
        <v>-310.23080210425201</v>
      </c>
      <c r="H334" s="18">
        <v>-308.74886743907899</v>
      </c>
      <c r="I334" s="18">
        <v>-307.52999999999997</v>
      </c>
      <c r="J334" s="18">
        <v>-307.52999999999997</v>
      </c>
      <c r="K334" s="18">
        <v>-307.52999999999997</v>
      </c>
      <c r="L334" s="18">
        <v>-307.52999999999997</v>
      </c>
      <c r="M334" s="18">
        <v>-307.52999999999997</v>
      </c>
      <c r="N334" s="18">
        <v>-307.52999999999997</v>
      </c>
      <c r="O334" s="18">
        <v>-307.52999999999997</v>
      </c>
      <c r="P334" s="18">
        <v>-307.52999999999997</v>
      </c>
      <c r="Q334" s="18">
        <v>-309.13874491131691</v>
      </c>
    </row>
    <row r="335" spans="1:17" x14ac:dyDescent="0.3">
      <c r="A335" s="30">
        <f t="shared" si="70"/>
        <v>318</v>
      </c>
      <c r="B335" s="15" t="s">
        <v>193</v>
      </c>
      <c r="C335" s="15" t="s">
        <v>277</v>
      </c>
      <c r="D335" s="18">
        <v>1658.9237634559699</v>
      </c>
      <c r="E335" s="18">
        <v>1676.4299375436199</v>
      </c>
      <c r="F335" s="18">
        <v>1693.93519527534</v>
      </c>
      <c r="G335" s="18">
        <v>1711.4395366511201</v>
      </c>
      <c r="H335" s="18">
        <v>1728.9429616709701</v>
      </c>
      <c r="I335" s="18">
        <v>1746.4454703348802</v>
      </c>
      <c r="J335" s="18">
        <v>1763.9470626428499</v>
      </c>
      <c r="K335" s="18">
        <v>1781.4477385948901</v>
      </c>
      <c r="L335" s="18">
        <v>1798.94749819099</v>
      </c>
      <c r="M335" s="18">
        <v>1816.4463414311499</v>
      </c>
      <c r="N335" s="18">
        <v>1833.94426831538</v>
      </c>
      <c r="O335" s="18">
        <v>1851.4412788436698</v>
      </c>
      <c r="P335" s="18">
        <v>1868.9373730160301</v>
      </c>
      <c r="Q335" s="18">
        <v>1763.940648151297</v>
      </c>
    </row>
    <row r="336" spans="1:17" x14ac:dyDescent="0.3">
      <c r="A336" s="30">
        <f t="shared" si="70"/>
        <v>319</v>
      </c>
      <c r="B336" s="15" t="s">
        <v>194</v>
      </c>
      <c r="C336" s="15" t="s">
        <v>278</v>
      </c>
      <c r="D336" s="18">
        <v>203.219123465303</v>
      </c>
      <c r="E336" s="18">
        <v>206.290881212149</v>
      </c>
      <c r="F336" s="18">
        <v>209.36263895899501</v>
      </c>
      <c r="G336" s="18">
        <v>212.43439670583999</v>
      </c>
      <c r="H336" s="18">
        <v>215.50615445268599</v>
      </c>
      <c r="I336" s="18">
        <v>218.57791219953199</v>
      </c>
      <c r="J336" s="18">
        <v>221.649669946378</v>
      </c>
      <c r="K336" s="18">
        <v>224.72142769322301</v>
      </c>
      <c r="L336" s="18">
        <v>227.79318544006901</v>
      </c>
      <c r="M336" s="18">
        <v>230.86494318691501</v>
      </c>
      <c r="N336" s="18">
        <v>233.93670093376099</v>
      </c>
      <c r="O336" s="18">
        <v>237.00845868060699</v>
      </c>
      <c r="P336" s="18">
        <v>240.080216427452</v>
      </c>
      <c r="Q336" s="18">
        <v>221.64966994637768</v>
      </c>
    </row>
    <row r="337" spans="1:17" x14ac:dyDescent="0.3">
      <c r="A337" s="30">
        <f t="shared" si="70"/>
        <v>320</v>
      </c>
      <c r="B337" s="14" t="s">
        <v>792</v>
      </c>
      <c r="C337" s="14"/>
      <c r="D337" s="32">
        <f>SUM(D334:D336)</f>
        <v>1547.4662808215039</v>
      </c>
      <c r="E337" s="32">
        <f t="shared" ref="E337:O337" si="94">SUM(E334:E336)</f>
        <v>1569.5261473211719</v>
      </c>
      <c r="F337" s="32">
        <f t="shared" si="94"/>
        <v>1591.5850974649109</v>
      </c>
      <c r="G337" s="32">
        <f t="shared" si="94"/>
        <v>1613.6431312527081</v>
      </c>
      <c r="H337" s="32">
        <f t="shared" si="94"/>
        <v>1635.700248684577</v>
      </c>
      <c r="I337" s="32">
        <f t="shared" si="94"/>
        <v>1657.4933825344121</v>
      </c>
      <c r="J337" s="32">
        <f t="shared" si="94"/>
        <v>1678.066732589228</v>
      </c>
      <c r="K337" s="32">
        <f t="shared" si="94"/>
        <v>1698.6391662881131</v>
      </c>
      <c r="L337" s="32">
        <f t="shared" si="94"/>
        <v>1719.2106836310591</v>
      </c>
      <c r="M337" s="32">
        <f t="shared" si="94"/>
        <v>1739.781284618065</v>
      </c>
      <c r="N337" s="32">
        <f t="shared" si="94"/>
        <v>1760.3509692491409</v>
      </c>
      <c r="O337" s="32">
        <f t="shared" si="94"/>
        <v>1780.9197375242768</v>
      </c>
      <c r="P337" s="32">
        <f t="shared" ref="P337:Q337" si="95">SUM(P334:P336)</f>
        <v>1801.4875894434822</v>
      </c>
      <c r="Q337" s="32">
        <f t="shared" si="95"/>
        <v>1676.4515731863576</v>
      </c>
    </row>
    <row r="338" spans="1:17" x14ac:dyDescent="0.3">
      <c r="A338" s="30">
        <f t="shared" si="70"/>
        <v>321</v>
      </c>
      <c r="B338" s="15"/>
      <c r="C338" s="15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</row>
    <row r="339" spans="1:17" x14ac:dyDescent="0.3">
      <c r="A339" s="30">
        <f t="shared" si="70"/>
        <v>322</v>
      </c>
      <c r="B339" s="15" t="s">
        <v>195</v>
      </c>
      <c r="C339" s="15" t="s">
        <v>274</v>
      </c>
      <c r="D339" s="18">
        <v>49.297864138196097</v>
      </c>
      <c r="E339" s="18">
        <v>50.395112090153297</v>
      </c>
      <c r="F339" s="18">
        <v>51.492360042110498</v>
      </c>
      <c r="G339" s="18">
        <v>52.589607994067698</v>
      </c>
      <c r="H339" s="18">
        <v>53.686855946024899</v>
      </c>
      <c r="I339" s="18">
        <v>54.784103897982199</v>
      </c>
      <c r="J339" s="18">
        <v>55.881351849939399</v>
      </c>
      <c r="K339" s="18">
        <v>56.9785998018966</v>
      </c>
      <c r="L339" s="18">
        <v>58.0758477538538</v>
      </c>
      <c r="M339" s="18">
        <v>59.1730957058111</v>
      </c>
      <c r="N339" s="18">
        <v>60.270343657768301</v>
      </c>
      <c r="O339" s="18">
        <v>61.367591609725501</v>
      </c>
      <c r="P339" s="18">
        <v>62.464839561682695</v>
      </c>
      <c r="Q339" s="18">
        <v>55.881351849939392</v>
      </c>
    </row>
    <row r="340" spans="1:17" x14ac:dyDescent="0.3">
      <c r="A340" s="30">
        <f t="shared" ref="A340:A403" si="96">+A339+1</f>
        <v>323</v>
      </c>
      <c r="B340" s="15" t="s">
        <v>196</v>
      </c>
      <c r="C340" s="15" t="s">
        <v>277</v>
      </c>
      <c r="D340" s="18">
        <v>2223.5398752787501</v>
      </c>
      <c r="E340" s="18">
        <v>2249.4709661222701</v>
      </c>
      <c r="F340" s="18">
        <v>2275.4020569658001</v>
      </c>
      <c r="G340" s="18">
        <v>2301.3331478093201</v>
      </c>
      <c r="H340" s="18">
        <v>2327.2642386528396</v>
      </c>
      <c r="I340" s="18">
        <v>2353.19532949636</v>
      </c>
      <c r="J340" s="18">
        <v>2379.12642033989</v>
      </c>
      <c r="K340" s="18">
        <v>2405.05751118341</v>
      </c>
      <c r="L340" s="18">
        <v>2430.98860202693</v>
      </c>
      <c r="M340" s="18">
        <v>2456.91969287046</v>
      </c>
      <c r="N340" s="18">
        <v>2482.85078371398</v>
      </c>
      <c r="O340" s="18">
        <v>2508.7818745574996</v>
      </c>
      <c r="P340" s="18">
        <v>2534.71296540103</v>
      </c>
      <c r="Q340" s="18">
        <v>2379.1264203398878</v>
      </c>
    </row>
    <row r="341" spans="1:17" x14ac:dyDescent="0.3">
      <c r="A341" s="30">
        <f t="shared" si="96"/>
        <v>324</v>
      </c>
      <c r="B341" s="15" t="s">
        <v>197</v>
      </c>
      <c r="C341" s="15" t="s">
        <v>278</v>
      </c>
      <c r="D341" s="18">
        <v>269.38624991000501</v>
      </c>
      <c r="E341" s="18">
        <v>273.56973844727798</v>
      </c>
      <c r="F341" s="18">
        <v>277.75322698455102</v>
      </c>
      <c r="G341" s="18">
        <v>281.936715521824</v>
      </c>
      <c r="H341" s="18">
        <v>286.120204059098</v>
      </c>
      <c r="I341" s="18">
        <v>290.30369259637098</v>
      </c>
      <c r="J341" s="18">
        <v>294.48718113364401</v>
      </c>
      <c r="K341" s="18">
        <v>298.67066967091699</v>
      </c>
      <c r="L341" s="18">
        <v>302.85415820818997</v>
      </c>
      <c r="M341" s="18">
        <v>307.03764674546403</v>
      </c>
      <c r="N341" s="18">
        <v>311.22113528273701</v>
      </c>
      <c r="O341" s="18">
        <v>315.40462382000999</v>
      </c>
      <c r="P341" s="18">
        <v>319.58811235728302</v>
      </c>
      <c r="Q341" s="18">
        <v>294.48718113364396</v>
      </c>
    </row>
    <row r="342" spans="1:17" x14ac:dyDescent="0.3">
      <c r="A342" s="30">
        <f t="shared" si="96"/>
        <v>325</v>
      </c>
      <c r="B342" s="15" t="s">
        <v>198</v>
      </c>
      <c r="C342" s="15" t="s">
        <v>279</v>
      </c>
      <c r="D342" s="18">
        <v>2.9270551073865398</v>
      </c>
      <c r="E342" s="18">
        <v>2.9701443595732</v>
      </c>
      <c r="F342" s="18">
        <v>3.0132336117598504</v>
      </c>
      <c r="G342" s="18">
        <v>3.0563228639465101</v>
      </c>
      <c r="H342" s="18">
        <v>3.09941211613316</v>
      </c>
      <c r="I342" s="18">
        <v>3.1425013683198197</v>
      </c>
      <c r="J342" s="18">
        <v>3.1855906205064799</v>
      </c>
      <c r="K342" s="18">
        <v>3.2286798726931303</v>
      </c>
      <c r="L342" s="18">
        <v>3.27176912487979</v>
      </c>
      <c r="M342" s="18">
        <v>3.3148583770664399</v>
      </c>
      <c r="N342" s="18">
        <v>3.3579476292531001</v>
      </c>
      <c r="O342" s="18">
        <v>3.4010368814397496</v>
      </c>
      <c r="P342" s="18">
        <v>3.4441261336264102</v>
      </c>
      <c r="Q342" s="18">
        <v>3.1855906205064759</v>
      </c>
    </row>
    <row r="343" spans="1:17" x14ac:dyDescent="0.3">
      <c r="A343" s="30">
        <f t="shared" si="96"/>
        <v>326</v>
      </c>
      <c r="B343" s="14" t="s">
        <v>793</v>
      </c>
      <c r="C343" s="14"/>
      <c r="D343" s="32">
        <f>SUM(D339:D342)</f>
        <v>2545.1510444343376</v>
      </c>
      <c r="E343" s="32">
        <f t="shared" ref="E343:O343" si="97">SUM(E339:E342)</f>
        <v>2576.4059610192744</v>
      </c>
      <c r="F343" s="32">
        <f t="shared" si="97"/>
        <v>2607.6608776042217</v>
      </c>
      <c r="G343" s="32">
        <f t="shared" si="97"/>
        <v>2638.9157941891581</v>
      </c>
      <c r="H343" s="32">
        <f t="shared" si="97"/>
        <v>2670.1707107740954</v>
      </c>
      <c r="I343" s="32">
        <f t="shared" si="97"/>
        <v>2701.4256273590331</v>
      </c>
      <c r="J343" s="32">
        <f t="shared" si="97"/>
        <v>2732.68054394398</v>
      </c>
      <c r="K343" s="32">
        <f t="shared" si="97"/>
        <v>2763.9354605289168</v>
      </c>
      <c r="L343" s="32">
        <f t="shared" si="97"/>
        <v>2795.1903771138536</v>
      </c>
      <c r="M343" s="32">
        <f t="shared" si="97"/>
        <v>2826.4452936988014</v>
      </c>
      <c r="N343" s="32">
        <f t="shared" si="97"/>
        <v>2857.7002102837382</v>
      </c>
      <c r="O343" s="32">
        <f t="shared" si="97"/>
        <v>2888.9551268686746</v>
      </c>
      <c r="P343" s="32">
        <f t="shared" ref="P343:Q343" si="98">SUM(P339:P342)</f>
        <v>2920.2100434536223</v>
      </c>
      <c r="Q343" s="32">
        <f t="shared" si="98"/>
        <v>2732.6805439439772</v>
      </c>
    </row>
    <row r="344" spans="1:17" x14ac:dyDescent="0.3">
      <c r="A344" s="30">
        <f t="shared" si="96"/>
        <v>327</v>
      </c>
      <c r="B344" s="15"/>
      <c r="C344" s="15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</row>
    <row r="345" spans="1:17" x14ac:dyDescent="0.3">
      <c r="A345" s="30">
        <f t="shared" si="96"/>
        <v>328</v>
      </c>
      <c r="B345" s="15" t="s">
        <v>199</v>
      </c>
      <c r="C345" s="15" t="s">
        <v>277</v>
      </c>
      <c r="D345" s="18">
        <v>173.64198944505301</v>
      </c>
      <c r="E345" s="18">
        <v>177.74470430369399</v>
      </c>
      <c r="F345" s="18">
        <v>181.847419162335</v>
      </c>
      <c r="G345" s="18">
        <v>185.95013402097601</v>
      </c>
      <c r="H345" s="18">
        <v>190.05284887961798</v>
      </c>
      <c r="I345" s="18">
        <v>194.15556373825899</v>
      </c>
      <c r="J345" s="18">
        <v>198.2582785969</v>
      </c>
      <c r="K345" s="18">
        <v>202.36099345554101</v>
      </c>
      <c r="L345" s="18">
        <v>206.46370831418201</v>
      </c>
      <c r="M345" s="18">
        <v>210.56642317282399</v>
      </c>
      <c r="N345" s="18">
        <v>214.669138031465</v>
      </c>
      <c r="O345" s="18">
        <v>218.771852890106</v>
      </c>
      <c r="P345" s="18">
        <v>222.87456774874701</v>
      </c>
      <c r="Q345" s="18">
        <v>198.25827859689997</v>
      </c>
    </row>
    <row r="346" spans="1:17" x14ac:dyDescent="0.3">
      <c r="A346" s="30">
        <f t="shared" si="96"/>
        <v>329</v>
      </c>
      <c r="B346" s="15" t="s">
        <v>200</v>
      </c>
      <c r="C346" s="15" t="s">
        <v>278</v>
      </c>
      <c r="D346" s="18">
        <v>11.195830843561</v>
      </c>
      <c r="E346" s="18">
        <v>11.4604865793393</v>
      </c>
      <c r="F346" s="18">
        <v>11.725142315117601</v>
      </c>
      <c r="G346" s="18">
        <v>11.9897980508958</v>
      </c>
      <c r="H346" s="18">
        <v>12.2544537866741</v>
      </c>
      <c r="I346" s="18">
        <v>12.5191095224524</v>
      </c>
      <c r="J346" s="18">
        <v>12.7837652582307</v>
      </c>
      <c r="K346" s="18">
        <v>13.048420994009</v>
      </c>
      <c r="L346" s="18">
        <v>13.3130767297872</v>
      </c>
      <c r="M346" s="18">
        <v>13.5777324655655</v>
      </c>
      <c r="N346" s="18">
        <v>13.8423882013438</v>
      </c>
      <c r="O346" s="18">
        <v>14.1070439371221</v>
      </c>
      <c r="P346" s="18">
        <v>14.3716996729004</v>
      </c>
      <c r="Q346" s="18">
        <v>12.783765258230686</v>
      </c>
    </row>
    <row r="347" spans="1:17" x14ac:dyDescent="0.3">
      <c r="A347" s="30">
        <f t="shared" si="96"/>
        <v>330</v>
      </c>
      <c r="B347" s="14" t="s">
        <v>794</v>
      </c>
      <c r="C347" s="14"/>
      <c r="D347" s="32">
        <f>SUM(D345:D346)</f>
        <v>184.83782028861401</v>
      </c>
      <c r="E347" s="32">
        <f t="shared" ref="E347:O347" si="99">SUM(E345:E346)</f>
        <v>189.20519088303328</v>
      </c>
      <c r="F347" s="32">
        <f t="shared" si="99"/>
        <v>193.57256147745261</v>
      </c>
      <c r="G347" s="32">
        <f t="shared" si="99"/>
        <v>197.93993207187179</v>
      </c>
      <c r="H347" s="32">
        <f t="shared" si="99"/>
        <v>202.30730266629209</v>
      </c>
      <c r="I347" s="32">
        <f t="shared" si="99"/>
        <v>206.67467326071139</v>
      </c>
      <c r="J347" s="32">
        <f t="shared" si="99"/>
        <v>211.04204385513069</v>
      </c>
      <c r="K347" s="32">
        <f t="shared" si="99"/>
        <v>215.40941444955001</v>
      </c>
      <c r="L347" s="32">
        <f t="shared" si="99"/>
        <v>219.77678504396923</v>
      </c>
      <c r="M347" s="32">
        <f t="shared" si="99"/>
        <v>224.14415563838949</v>
      </c>
      <c r="N347" s="32">
        <f t="shared" si="99"/>
        <v>228.51152623280879</v>
      </c>
      <c r="O347" s="32">
        <f t="shared" si="99"/>
        <v>232.87889682722812</v>
      </c>
      <c r="P347" s="32">
        <f t="shared" ref="P347:Q347" si="100">SUM(P345:P346)</f>
        <v>237.24626742164742</v>
      </c>
      <c r="Q347" s="32">
        <f t="shared" si="100"/>
        <v>211.04204385513066</v>
      </c>
    </row>
    <row r="348" spans="1:17" x14ac:dyDescent="0.3">
      <c r="A348" s="30">
        <f t="shared" si="96"/>
        <v>331</v>
      </c>
      <c r="B348" s="15"/>
      <c r="C348" s="15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</row>
    <row r="349" spans="1:17" x14ac:dyDescent="0.3">
      <c r="A349" s="30">
        <f t="shared" si="96"/>
        <v>332</v>
      </c>
      <c r="B349" s="15" t="s">
        <v>201</v>
      </c>
      <c r="C349" s="15" t="s">
        <v>274</v>
      </c>
      <c r="D349" s="18">
        <v>12.091138987070101</v>
      </c>
      <c r="E349" s="18">
        <v>12.2612167737735</v>
      </c>
      <c r="F349" s="18">
        <v>12.431294560476799</v>
      </c>
      <c r="G349" s="18">
        <v>12.601372347180201</v>
      </c>
      <c r="H349" s="18">
        <v>12.7714501338835</v>
      </c>
      <c r="I349" s="18">
        <v>12.9415279205869</v>
      </c>
      <c r="J349" s="18">
        <v>13.111605707290201</v>
      </c>
      <c r="K349" s="18">
        <v>13.281683493993599</v>
      </c>
      <c r="L349" s="18">
        <v>13.4517612806969</v>
      </c>
      <c r="M349" s="18">
        <v>13.6218390674003</v>
      </c>
      <c r="N349" s="18">
        <v>13.791916854103599</v>
      </c>
      <c r="O349" s="18">
        <v>13.961994640807001</v>
      </c>
      <c r="P349" s="18">
        <v>14.1320724275103</v>
      </c>
      <c r="Q349" s="18">
        <v>13.111605707290222</v>
      </c>
    </row>
    <row r="350" spans="1:17" x14ac:dyDescent="0.3">
      <c r="A350" s="30">
        <f t="shared" si="96"/>
        <v>333</v>
      </c>
      <c r="B350" s="15" t="s">
        <v>202</v>
      </c>
      <c r="C350" s="15" t="s">
        <v>277</v>
      </c>
      <c r="D350" s="18">
        <v>3005.86443440937</v>
      </c>
      <c r="E350" s="18">
        <v>3045.7054344693197</v>
      </c>
      <c r="F350" s="18">
        <v>3085.5464345292598</v>
      </c>
      <c r="G350" s="18">
        <v>3125.3874345892</v>
      </c>
      <c r="H350" s="18">
        <v>3165.2284346491497</v>
      </c>
      <c r="I350" s="18">
        <v>3205.0694347090898</v>
      </c>
      <c r="J350" s="18">
        <v>3244.9104347690304</v>
      </c>
      <c r="K350" s="18">
        <v>3284.7514348289701</v>
      </c>
      <c r="L350" s="18">
        <v>3324.5924348889198</v>
      </c>
      <c r="M350" s="18">
        <v>3364.4334349488604</v>
      </c>
      <c r="N350" s="18">
        <v>3404.2744350088001</v>
      </c>
      <c r="O350" s="18">
        <v>3444.1154350687498</v>
      </c>
      <c r="P350" s="18">
        <v>3483.9564351286904</v>
      </c>
      <c r="Q350" s="18">
        <v>3244.9104347690318</v>
      </c>
    </row>
    <row r="351" spans="1:17" x14ac:dyDescent="0.3">
      <c r="A351" s="30">
        <f t="shared" si="96"/>
        <v>334</v>
      </c>
      <c r="B351" s="15" t="s">
        <v>203</v>
      </c>
      <c r="C351" s="15" t="s">
        <v>278</v>
      </c>
      <c r="D351" s="18">
        <v>372.12322411106203</v>
      </c>
      <c r="E351" s="18">
        <v>379.29850363630999</v>
      </c>
      <c r="F351" s="18">
        <v>386.47378316155903</v>
      </c>
      <c r="G351" s="18">
        <v>393.64906268680699</v>
      </c>
      <c r="H351" s="18">
        <v>400.824342212055</v>
      </c>
      <c r="I351" s="18">
        <v>407.99962173730296</v>
      </c>
      <c r="J351" s="18">
        <v>415.17490126255103</v>
      </c>
      <c r="K351" s="18">
        <v>422.35018078779899</v>
      </c>
      <c r="L351" s="18">
        <v>429.52546031304701</v>
      </c>
      <c r="M351" s="18">
        <v>436.70073983829496</v>
      </c>
      <c r="N351" s="18">
        <v>443.876019363544</v>
      </c>
      <c r="O351" s="18">
        <v>451.05129888879202</v>
      </c>
      <c r="P351" s="18">
        <v>458.22657841403998</v>
      </c>
      <c r="Q351" s="18">
        <v>415.17490126255109</v>
      </c>
    </row>
    <row r="352" spans="1:17" x14ac:dyDescent="0.3">
      <c r="A352" s="30">
        <f t="shared" si="96"/>
        <v>335</v>
      </c>
      <c r="B352" s="14" t="s">
        <v>795</v>
      </c>
      <c r="C352" s="14"/>
      <c r="D352" s="32">
        <f>SUM(D349:D351)</f>
        <v>3390.0787975075023</v>
      </c>
      <c r="E352" s="32">
        <f t="shared" ref="E352:O352" si="101">SUM(E349:E351)</f>
        <v>3437.2651548794029</v>
      </c>
      <c r="F352" s="32">
        <f t="shared" si="101"/>
        <v>3484.4515122512958</v>
      </c>
      <c r="G352" s="32">
        <f t="shared" si="101"/>
        <v>3531.6378696231873</v>
      </c>
      <c r="H352" s="32">
        <f t="shared" si="101"/>
        <v>3578.8242269950883</v>
      </c>
      <c r="I352" s="32">
        <f t="shared" si="101"/>
        <v>3626.0105843669799</v>
      </c>
      <c r="J352" s="32">
        <f t="shared" si="101"/>
        <v>3673.1969417388714</v>
      </c>
      <c r="K352" s="32">
        <f t="shared" si="101"/>
        <v>3720.3832991107629</v>
      </c>
      <c r="L352" s="32">
        <f t="shared" si="101"/>
        <v>3767.5696564826635</v>
      </c>
      <c r="M352" s="32">
        <f t="shared" si="101"/>
        <v>3814.7560138545555</v>
      </c>
      <c r="N352" s="32">
        <f t="shared" si="101"/>
        <v>3861.9423712264474</v>
      </c>
      <c r="O352" s="32">
        <f t="shared" si="101"/>
        <v>3909.128728598349</v>
      </c>
      <c r="P352" s="32">
        <f t="shared" ref="P352:Q352" si="102">SUM(P349:P351)</f>
        <v>3956.3150859702405</v>
      </c>
      <c r="Q352" s="32">
        <f t="shared" si="102"/>
        <v>3673.1969417388732</v>
      </c>
    </row>
    <row r="353" spans="1:17" x14ac:dyDescent="0.3">
      <c r="A353" s="30">
        <f t="shared" si="96"/>
        <v>336</v>
      </c>
      <c r="B353" s="15"/>
      <c r="C353" s="15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</row>
    <row r="354" spans="1:17" x14ac:dyDescent="0.3">
      <c r="A354" s="30">
        <f t="shared" si="96"/>
        <v>337</v>
      </c>
      <c r="B354" s="15" t="s">
        <v>204</v>
      </c>
      <c r="C354" s="15" t="s">
        <v>274</v>
      </c>
      <c r="D354" s="18">
        <v>609.52542599999992</v>
      </c>
      <c r="E354" s="18">
        <v>645.75921149999908</v>
      </c>
      <c r="F354" s="18">
        <v>681.99299699999904</v>
      </c>
      <c r="G354" s="18">
        <v>718.22678249999899</v>
      </c>
      <c r="H354" s="18">
        <v>754.46056799999906</v>
      </c>
      <c r="I354" s="18">
        <v>790.69435349999901</v>
      </c>
      <c r="J354" s="18">
        <v>826.92813899999908</v>
      </c>
      <c r="K354" s="18">
        <v>863.16192449999903</v>
      </c>
      <c r="L354" s="18">
        <v>899.39570999999899</v>
      </c>
      <c r="M354" s="18">
        <v>935.62949549999905</v>
      </c>
      <c r="N354" s="18">
        <v>971.86328099999901</v>
      </c>
      <c r="O354" s="18">
        <v>1008.09706649999</v>
      </c>
      <c r="P354" s="18">
        <v>1044.33085199999</v>
      </c>
      <c r="Q354" s="18">
        <v>826.92813899999771</v>
      </c>
    </row>
    <row r="355" spans="1:17" x14ac:dyDescent="0.3">
      <c r="A355" s="30">
        <f t="shared" si="96"/>
        <v>338</v>
      </c>
      <c r="B355" s="15" t="s">
        <v>205</v>
      </c>
      <c r="C355" s="15" t="s">
        <v>277</v>
      </c>
      <c r="D355" s="18">
        <v>3154.0304939999901</v>
      </c>
      <c r="E355" s="18">
        <v>3341.5238684999899</v>
      </c>
      <c r="F355" s="18">
        <v>3529.0172429999902</v>
      </c>
      <c r="G355" s="18">
        <v>3716.5106174999901</v>
      </c>
      <c r="H355" s="18">
        <v>3904.0039919999899</v>
      </c>
      <c r="I355" s="18">
        <v>4091.4973664999902</v>
      </c>
      <c r="J355" s="18">
        <v>4278.9907409999905</v>
      </c>
      <c r="K355" s="18">
        <v>4466.4841154999904</v>
      </c>
      <c r="L355" s="18">
        <v>4653.9774899999902</v>
      </c>
      <c r="M355" s="18">
        <v>4841.4708644999901</v>
      </c>
      <c r="N355" s="18">
        <v>5028.9642389999899</v>
      </c>
      <c r="O355" s="18">
        <v>5216.4576134999897</v>
      </c>
      <c r="P355" s="18">
        <v>5403.9509879999896</v>
      </c>
      <c r="Q355" s="18">
        <v>4278.9907409999905</v>
      </c>
    </row>
    <row r="356" spans="1:17" x14ac:dyDescent="0.3">
      <c r="A356" s="30">
        <f t="shared" si="96"/>
        <v>339</v>
      </c>
      <c r="B356" s="15" t="s">
        <v>206</v>
      </c>
      <c r="C356" s="15" t="s">
        <v>278</v>
      </c>
      <c r="D356" s="18">
        <v>1259.8547189999999</v>
      </c>
      <c r="E356" s="18">
        <v>1334.74761225</v>
      </c>
      <c r="F356" s="18">
        <v>1409.6405055</v>
      </c>
      <c r="G356" s="18">
        <v>1484.5333987499998</v>
      </c>
      <c r="H356" s="18">
        <v>1559.4262919999999</v>
      </c>
      <c r="I356" s="18">
        <v>1634.3191852500001</v>
      </c>
      <c r="J356" s="18">
        <v>1709.2120785</v>
      </c>
      <c r="K356" s="18">
        <v>1784.10497175</v>
      </c>
      <c r="L356" s="18">
        <v>1858.997865</v>
      </c>
      <c r="M356" s="18">
        <v>1933.8907582499999</v>
      </c>
      <c r="N356" s="18">
        <v>2008.7836514999999</v>
      </c>
      <c r="O356" s="18">
        <v>2083.6765447499997</v>
      </c>
      <c r="P356" s="18">
        <v>2158.569438</v>
      </c>
      <c r="Q356" s="18">
        <v>1709.2120784999997</v>
      </c>
    </row>
    <row r="357" spans="1:17" x14ac:dyDescent="0.3">
      <c r="A357" s="30">
        <f t="shared" si="96"/>
        <v>340</v>
      </c>
      <c r="B357" s="14" t="s">
        <v>796</v>
      </c>
      <c r="C357" s="14"/>
      <c r="D357" s="32">
        <f>SUM(D354:D356)</f>
        <v>5023.4106389999897</v>
      </c>
      <c r="E357" s="32">
        <f t="shared" ref="E357:O357" si="103">SUM(E354:E356)</f>
        <v>5322.0306922499894</v>
      </c>
      <c r="F357" s="32">
        <f t="shared" si="103"/>
        <v>5620.6507454999901</v>
      </c>
      <c r="G357" s="32">
        <f t="shared" si="103"/>
        <v>5919.2707987499889</v>
      </c>
      <c r="H357" s="32">
        <f t="shared" si="103"/>
        <v>6217.8908519999895</v>
      </c>
      <c r="I357" s="32">
        <f t="shared" si="103"/>
        <v>6516.5109052499893</v>
      </c>
      <c r="J357" s="32">
        <f t="shared" si="103"/>
        <v>6815.130958499989</v>
      </c>
      <c r="K357" s="32">
        <f t="shared" si="103"/>
        <v>7113.7510117499896</v>
      </c>
      <c r="L357" s="32">
        <f t="shared" si="103"/>
        <v>7412.3710649999894</v>
      </c>
      <c r="M357" s="32">
        <f t="shared" si="103"/>
        <v>7710.9911182499891</v>
      </c>
      <c r="N357" s="32">
        <f t="shared" si="103"/>
        <v>8009.6111714999888</v>
      </c>
      <c r="O357" s="32">
        <f t="shared" si="103"/>
        <v>8308.2312247499794</v>
      </c>
      <c r="P357" s="32">
        <f t="shared" ref="P357:Q357" si="104">SUM(P354:P356)</f>
        <v>8606.8512779999801</v>
      </c>
      <c r="Q357" s="32">
        <f t="shared" si="104"/>
        <v>6815.1309584999881</v>
      </c>
    </row>
    <row r="358" spans="1:17" x14ac:dyDescent="0.3">
      <c r="A358" s="30">
        <f t="shared" si="96"/>
        <v>341</v>
      </c>
      <c r="B358" s="15"/>
      <c r="C358" s="15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</row>
    <row r="359" spans="1:17" x14ac:dyDescent="0.3">
      <c r="A359" s="30">
        <f t="shared" si="96"/>
        <v>342</v>
      </c>
      <c r="B359" s="15" t="s">
        <v>207</v>
      </c>
      <c r="C359" s="15" t="s">
        <v>274</v>
      </c>
      <c r="D359" s="18">
        <v>512.74126799999999</v>
      </c>
      <c r="E359" s="18">
        <v>541.38470699999903</v>
      </c>
      <c r="F359" s="18">
        <v>570.02814599999897</v>
      </c>
      <c r="G359" s="18">
        <v>598.67158499999903</v>
      </c>
      <c r="H359" s="18">
        <v>627.31502399999908</v>
      </c>
      <c r="I359" s="18">
        <v>655.95846299999903</v>
      </c>
      <c r="J359" s="18">
        <v>684.60190199999897</v>
      </c>
      <c r="K359" s="18">
        <v>713.24534099999892</v>
      </c>
      <c r="L359" s="18">
        <v>741.88877999999897</v>
      </c>
      <c r="M359" s="18">
        <v>770.53221899999903</v>
      </c>
      <c r="N359" s="18">
        <v>799.17565799999898</v>
      </c>
      <c r="O359" s="18">
        <v>827.81909699999903</v>
      </c>
      <c r="P359" s="18">
        <v>856.46253599999898</v>
      </c>
      <c r="Q359" s="18">
        <v>684.60190199999909</v>
      </c>
    </row>
    <row r="360" spans="1:17" x14ac:dyDescent="0.3">
      <c r="A360" s="30">
        <f t="shared" si="96"/>
        <v>343</v>
      </c>
      <c r="B360" s="15" t="s">
        <v>208</v>
      </c>
      <c r="C360" s="15" t="s">
        <v>277</v>
      </c>
      <c r="D360" s="18">
        <v>4315.8729309999999</v>
      </c>
      <c r="E360" s="18">
        <v>4556.9706752500006</v>
      </c>
      <c r="F360" s="18">
        <v>4798.0684194999994</v>
      </c>
      <c r="G360" s="18">
        <v>5039.1661637500001</v>
      </c>
      <c r="H360" s="18">
        <v>5280.2639079999999</v>
      </c>
      <c r="I360" s="18">
        <v>5521.3616522500006</v>
      </c>
      <c r="J360" s="18">
        <v>5762.4593964999995</v>
      </c>
      <c r="K360" s="18">
        <v>6003.5571407500001</v>
      </c>
      <c r="L360" s="18">
        <v>6244.6548849999999</v>
      </c>
      <c r="M360" s="18">
        <v>6485.7526292499897</v>
      </c>
      <c r="N360" s="18">
        <v>6726.8503734999995</v>
      </c>
      <c r="O360" s="18">
        <v>6967.9481177499902</v>
      </c>
      <c r="P360" s="18">
        <v>7209.0458619999908</v>
      </c>
      <c r="Q360" s="18">
        <v>5762.4593964999967</v>
      </c>
    </row>
    <row r="361" spans="1:17" x14ac:dyDescent="0.3">
      <c r="A361" s="30">
        <f t="shared" si="96"/>
        <v>344</v>
      </c>
      <c r="B361" s="15" t="s">
        <v>209</v>
      </c>
      <c r="C361" s="15" t="s">
        <v>278</v>
      </c>
      <c r="D361" s="18">
        <v>449.55699800000002</v>
      </c>
      <c r="E361" s="18">
        <v>474.67091450000004</v>
      </c>
      <c r="F361" s="18">
        <v>499.784831</v>
      </c>
      <c r="G361" s="18">
        <v>524.89874750000001</v>
      </c>
      <c r="H361" s="18">
        <v>550.01266399999997</v>
      </c>
      <c r="I361" s="18">
        <v>575.12658050000005</v>
      </c>
      <c r="J361" s="18">
        <v>600.240497</v>
      </c>
      <c r="K361" s="18">
        <v>625.35441349999894</v>
      </c>
      <c r="L361" s="18">
        <v>650.46832999999992</v>
      </c>
      <c r="M361" s="18">
        <v>675.58224649999897</v>
      </c>
      <c r="N361" s="18">
        <v>700.69616299999905</v>
      </c>
      <c r="O361" s="18">
        <v>725.81007949999889</v>
      </c>
      <c r="P361" s="18">
        <v>750.92399599999897</v>
      </c>
      <c r="Q361" s="18">
        <v>600.24049699999955</v>
      </c>
    </row>
    <row r="362" spans="1:17" x14ac:dyDescent="0.3">
      <c r="A362" s="30">
        <f t="shared" si="96"/>
        <v>345</v>
      </c>
      <c r="B362" s="14" t="s">
        <v>797</v>
      </c>
      <c r="C362" s="14"/>
      <c r="D362" s="32">
        <f>SUM(D359:D361)</f>
        <v>5278.1711969999997</v>
      </c>
      <c r="E362" s="32">
        <f t="shared" ref="E362:O362" si="105">SUM(E359:E361)</f>
        <v>5573.0262967500003</v>
      </c>
      <c r="F362" s="32">
        <f t="shared" si="105"/>
        <v>5867.8813964999981</v>
      </c>
      <c r="G362" s="32">
        <f t="shared" si="105"/>
        <v>6162.7364962499996</v>
      </c>
      <c r="H362" s="32">
        <f t="shared" si="105"/>
        <v>6457.5915959999984</v>
      </c>
      <c r="I362" s="32">
        <f t="shared" si="105"/>
        <v>6752.4466957499999</v>
      </c>
      <c r="J362" s="32">
        <f t="shared" si="105"/>
        <v>7047.3017954999987</v>
      </c>
      <c r="K362" s="32">
        <f t="shared" si="105"/>
        <v>7342.1568952499983</v>
      </c>
      <c r="L362" s="32">
        <f t="shared" si="105"/>
        <v>7637.0119949999989</v>
      </c>
      <c r="M362" s="32">
        <f t="shared" si="105"/>
        <v>7931.8670947499877</v>
      </c>
      <c r="N362" s="32">
        <f t="shared" si="105"/>
        <v>8226.7221944999983</v>
      </c>
      <c r="O362" s="32">
        <f t="shared" si="105"/>
        <v>8521.577294249988</v>
      </c>
      <c r="P362" s="32">
        <f t="shared" ref="P362:Q362" si="106">SUM(P359:P361)</f>
        <v>8816.4323939999886</v>
      </c>
      <c r="Q362" s="32">
        <f t="shared" si="106"/>
        <v>7047.3017954999959</v>
      </c>
    </row>
    <row r="363" spans="1:17" x14ac:dyDescent="0.3">
      <c r="A363" s="30">
        <f t="shared" si="96"/>
        <v>346</v>
      </c>
      <c r="B363" s="15"/>
      <c r="C363" s="15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</row>
    <row r="364" spans="1:17" x14ac:dyDescent="0.3">
      <c r="A364" s="30">
        <f t="shared" si="96"/>
        <v>347</v>
      </c>
      <c r="B364" s="14" t="s">
        <v>210</v>
      </c>
      <c r="C364" s="14" t="s">
        <v>277</v>
      </c>
      <c r="D364" s="18">
        <v>10330.843338820901</v>
      </c>
      <c r="E364" s="18">
        <v>11546.7632691075</v>
      </c>
      <c r="F364" s="18">
        <v>13382.8198105052</v>
      </c>
      <c r="G364" s="18">
        <v>15222.634685236299</v>
      </c>
      <c r="H364" s="18">
        <v>17066.2078933007</v>
      </c>
      <c r="I364" s="18">
        <v>18913.539434698399</v>
      </c>
      <c r="J364" s="18">
        <v>20764.629309429401</v>
      </c>
      <c r="K364" s="18">
        <v>23164.616878604898</v>
      </c>
      <c r="L364" s="18">
        <v>25584.104447780399</v>
      </c>
      <c r="M364" s="18">
        <v>28023.092016955899</v>
      </c>
      <c r="N364" s="18">
        <v>30481.5795861314</v>
      </c>
      <c r="O364" s="18">
        <v>32959.567155306904</v>
      </c>
      <c r="P364" s="18">
        <v>35457.054724482405</v>
      </c>
      <c r="Q364" s="18">
        <v>21761.342503873868</v>
      </c>
    </row>
    <row r="365" spans="1:17" x14ac:dyDescent="0.3">
      <c r="A365" s="30">
        <f t="shared" si="96"/>
        <v>348</v>
      </c>
      <c r="B365" s="14"/>
      <c r="C365" s="14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</row>
    <row r="366" spans="1:17" x14ac:dyDescent="0.3">
      <c r="A366" s="30">
        <f t="shared" si="96"/>
        <v>349</v>
      </c>
      <c r="B366" s="16" t="s">
        <v>798</v>
      </c>
      <c r="C366" s="16"/>
      <c r="D366" s="33">
        <f>SUM(D364,D362,D357,D352,D347,D343,D337,D332,D327,D322,D316,D311,D306,D301,D295,D290,D284)</f>
        <v>124074.85089802968</v>
      </c>
      <c r="E366" s="33">
        <f t="shared" ref="E366:O366" si="107">SUM(E364,E362,E357,E352,E347,E343,E337,E332,E327,E322,E316,E311,E306,E301,E295,E290,E284)</f>
        <v>128624.39760444764</v>
      </c>
      <c r="F366" s="33">
        <f t="shared" si="107"/>
        <v>133794.08000562081</v>
      </c>
      <c r="G366" s="33">
        <f t="shared" si="107"/>
        <v>138967.51982377149</v>
      </c>
      <c r="H366" s="33">
        <f t="shared" si="107"/>
        <v>144134.39205889945</v>
      </c>
      <c r="I366" s="33">
        <f t="shared" si="107"/>
        <v>149317.94670426511</v>
      </c>
      <c r="J366" s="33">
        <f t="shared" si="107"/>
        <v>154504.03989916906</v>
      </c>
      <c r="K366" s="33">
        <f t="shared" si="107"/>
        <v>160239.02987216151</v>
      </c>
      <c r="L366" s="33">
        <f t="shared" si="107"/>
        <v>165993.51892879797</v>
      </c>
      <c r="M366" s="33">
        <f t="shared" si="107"/>
        <v>171767.50706907868</v>
      </c>
      <c r="N366" s="33">
        <f t="shared" si="107"/>
        <v>177560.99429300337</v>
      </c>
      <c r="O366" s="33">
        <f t="shared" si="107"/>
        <v>183373.98060057225</v>
      </c>
      <c r="P366" s="33">
        <f t="shared" ref="P366:Q366" si="108">SUM(P364,P362,P357,P352,P347,P343,P337,P332,P327,P322,P316,P311,P306,P301,P295,P290,P284)</f>
        <v>189206.46599178499</v>
      </c>
      <c r="Q366" s="33">
        <f t="shared" si="108"/>
        <v>155504.51721150783</v>
      </c>
    </row>
    <row r="367" spans="1:17" x14ac:dyDescent="0.3">
      <c r="A367" s="30">
        <f t="shared" si="96"/>
        <v>350</v>
      </c>
      <c r="B367" s="14"/>
      <c r="C367" s="14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</row>
    <row r="368" spans="1:17" x14ac:dyDescent="0.3">
      <c r="A368" s="30">
        <f t="shared" si="96"/>
        <v>351</v>
      </c>
      <c r="B368" s="17" t="s">
        <v>809</v>
      </c>
      <c r="C368" s="17"/>
      <c r="D368" s="35">
        <f>SUM(D366,D278,D155,D124)</f>
        <v>3141635.1180038513</v>
      </c>
      <c r="E368" s="35">
        <f t="shared" ref="E368:O368" si="109">SUM(E366,E278,E155,E124)</f>
        <v>3174753.8442636887</v>
      </c>
      <c r="F368" s="35">
        <f t="shared" si="109"/>
        <v>3208274.9698545942</v>
      </c>
      <c r="G368" s="35">
        <f t="shared" si="109"/>
        <v>3240896.1396102374</v>
      </c>
      <c r="H368" s="35">
        <f t="shared" si="109"/>
        <v>3273417.698580096</v>
      </c>
      <c r="I368" s="35">
        <f t="shared" si="109"/>
        <v>3307049.2173085306</v>
      </c>
      <c r="J368" s="35">
        <f t="shared" si="109"/>
        <v>3339687.3946187291</v>
      </c>
      <c r="K368" s="35">
        <f t="shared" si="109"/>
        <v>3374275.8291142643</v>
      </c>
      <c r="L368" s="35">
        <f t="shared" si="109"/>
        <v>3378552.1493050926</v>
      </c>
      <c r="M368" s="35">
        <f t="shared" si="109"/>
        <v>3413236.2911635004</v>
      </c>
      <c r="N368" s="35">
        <f t="shared" si="109"/>
        <v>3447977.994665477</v>
      </c>
      <c r="O368" s="35">
        <f t="shared" si="109"/>
        <v>3467519.0568168862</v>
      </c>
      <c r="P368" s="35">
        <f t="shared" ref="P368:Q368" si="110">SUM(P366,P278,P155,P124)</f>
        <v>3502286.5081827175</v>
      </c>
      <c r="Q368" s="35">
        <f t="shared" si="110"/>
        <v>3328427.8624221282</v>
      </c>
    </row>
    <row r="369" spans="1:17" x14ac:dyDescent="0.3">
      <c r="A369" s="30">
        <f t="shared" si="96"/>
        <v>352</v>
      </c>
      <c r="B369" s="14"/>
      <c r="C369" s="14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</row>
    <row r="370" spans="1:17" x14ac:dyDescent="0.3">
      <c r="A370" s="30">
        <f t="shared" si="96"/>
        <v>353</v>
      </c>
      <c r="B370" s="14" t="s">
        <v>383</v>
      </c>
      <c r="C370" s="14"/>
      <c r="D370" s="18">
        <v>20809.605648423701</v>
      </c>
      <c r="E370" s="18">
        <v>20869.210285792298</v>
      </c>
      <c r="F370" s="18">
        <v>20928.814923161</v>
      </c>
      <c r="G370" s="18">
        <v>20988.419560529601</v>
      </c>
      <c r="H370" s="18">
        <v>21048.024197898299</v>
      </c>
      <c r="I370" s="18">
        <v>21107.6288352669</v>
      </c>
      <c r="J370" s="18">
        <v>21167.2334726355</v>
      </c>
      <c r="K370" s="18">
        <v>21226.838110004202</v>
      </c>
      <c r="L370" s="18">
        <v>21286.442747372799</v>
      </c>
      <c r="M370" s="18">
        <v>21346.047384741501</v>
      </c>
      <c r="N370" s="18">
        <v>21405.652022110102</v>
      </c>
      <c r="O370" s="18">
        <v>21465.256659478797</v>
      </c>
      <c r="P370" s="18">
        <v>21524.861296847401</v>
      </c>
      <c r="Q370" s="18">
        <v>21167.233472635544</v>
      </c>
    </row>
    <row r="371" spans="1:17" x14ac:dyDescent="0.3">
      <c r="A371" s="30">
        <f t="shared" si="96"/>
        <v>354</v>
      </c>
      <c r="B371" s="14" t="s">
        <v>384</v>
      </c>
      <c r="C371" s="14"/>
      <c r="D371" s="18">
        <v>463.35349676970401</v>
      </c>
      <c r="E371" s="18">
        <v>469.77962150051297</v>
      </c>
      <c r="F371" s="18">
        <v>476.205746231322</v>
      </c>
      <c r="G371" s="18">
        <v>482.63187096213102</v>
      </c>
      <c r="H371" s="18">
        <v>489.05799569293896</v>
      </c>
      <c r="I371" s="18">
        <v>495.48412042374798</v>
      </c>
      <c r="J371" s="18">
        <v>501.910245154557</v>
      </c>
      <c r="K371" s="18">
        <v>508.336369885365</v>
      </c>
      <c r="L371" s="18">
        <v>514.76249461617397</v>
      </c>
      <c r="M371" s="18">
        <v>521.18861934698293</v>
      </c>
      <c r="N371" s="18">
        <v>527.61474407779201</v>
      </c>
      <c r="O371" s="18">
        <v>534.04086880859995</v>
      </c>
      <c r="P371" s="18">
        <v>540.46699353940903</v>
      </c>
      <c r="Q371" s="18">
        <v>501.91024515455672</v>
      </c>
    </row>
    <row r="372" spans="1:17" x14ac:dyDescent="0.3">
      <c r="A372" s="30">
        <f t="shared" si="96"/>
        <v>355</v>
      </c>
      <c r="B372" s="14" t="s">
        <v>385</v>
      </c>
      <c r="C372" s="14"/>
      <c r="D372" s="18">
        <v>-4.2723358492366995E-5</v>
      </c>
      <c r="E372" s="18">
        <v>-4.6283638366730899E-5</v>
      </c>
      <c r="F372" s="18">
        <v>-4.9843918241094798E-5</v>
      </c>
      <c r="G372" s="18">
        <v>-5.3404198115458696E-5</v>
      </c>
      <c r="H372" s="18">
        <v>-5.6964477989822601E-5</v>
      </c>
      <c r="I372" s="18">
        <v>-6.0524757864186499E-5</v>
      </c>
      <c r="J372" s="18">
        <v>-6.4085037738550492E-5</v>
      </c>
      <c r="K372" s="18">
        <v>-6.7645317612914397E-5</v>
      </c>
      <c r="L372" s="18">
        <v>-7.1205597487278302E-5</v>
      </c>
      <c r="M372" s="18">
        <v>-7.4765877361642193E-5</v>
      </c>
      <c r="N372" s="18">
        <v>-7.8326157236006098E-5</v>
      </c>
      <c r="O372" s="18">
        <v>-8.1886437110370098E-5</v>
      </c>
      <c r="P372" s="18">
        <v>-8.5446716984733989E-5</v>
      </c>
      <c r="Q372" s="18">
        <v>-6.4085037738550465E-5</v>
      </c>
    </row>
    <row r="373" spans="1:17" x14ac:dyDescent="0.3">
      <c r="A373" s="30">
        <f t="shared" si="96"/>
        <v>356</v>
      </c>
      <c r="B373" s="14" t="s">
        <v>386</v>
      </c>
      <c r="C373" s="14"/>
      <c r="D373" s="18">
        <v>3398.9916014198211</v>
      </c>
      <c r="E373" s="18">
        <v>3521.2250682048052</v>
      </c>
      <c r="F373" s="18">
        <v>3643.4585349897884</v>
      </c>
      <c r="G373" s="18">
        <v>3765.6920017747721</v>
      </c>
      <c r="H373" s="18">
        <v>3887.9254685597548</v>
      </c>
      <c r="I373" s="18">
        <v>4010.1589353447494</v>
      </c>
      <c r="J373" s="18">
        <v>4132.3924021297316</v>
      </c>
      <c r="K373" s="18">
        <v>4254.6258689147153</v>
      </c>
      <c r="L373" s="18">
        <v>4376.8593356996989</v>
      </c>
      <c r="M373" s="18">
        <v>4499.0928024846817</v>
      </c>
      <c r="N373" s="18">
        <v>4621.3262692696653</v>
      </c>
      <c r="O373" s="18">
        <v>4743.559736054659</v>
      </c>
      <c r="P373" s="18">
        <v>4865.7932028396426</v>
      </c>
      <c r="Q373" s="18">
        <v>4132.3924021297289</v>
      </c>
    </row>
    <row r="374" spans="1:17" x14ac:dyDescent="0.3">
      <c r="A374" s="30">
        <f t="shared" si="96"/>
        <v>357</v>
      </c>
      <c r="B374" s="14" t="s">
        <v>387</v>
      </c>
      <c r="C374" s="14"/>
      <c r="D374" s="18">
        <v>1554.6694850916899</v>
      </c>
      <c r="E374" s="18">
        <v>1564.46110884933</v>
      </c>
      <c r="F374" s="18">
        <v>1574.2527326069701</v>
      </c>
      <c r="G374" s="18">
        <v>1584.0443563646099</v>
      </c>
      <c r="H374" s="18">
        <v>1593.83598012225</v>
      </c>
      <c r="I374" s="18">
        <v>1603.6276038798899</v>
      </c>
      <c r="J374" s="18">
        <v>1613.4192276375302</v>
      </c>
      <c r="K374" s="18">
        <v>1623.21085139517</v>
      </c>
      <c r="L374" s="18">
        <v>1633.0024751528101</v>
      </c>
      <c r="M374" s="18">
        <v>1642.79409891046</v>
      </c>
      <c r="N374" s="18">
        <v>1652.5857226680998</v>
      </c>
      <c r="O374" s="18">
        <v>1662.3773464257401</v>
      </c>
      <c r="P374" s="18">
        <v>1672.16897018338</v>
      </c>
      <c r="Q374" s="18">
        <v>1613.4192276375329</v>
      </c>
    </row>
    <row r="375" spans="1:17" x14ac:dyDescent="0.3">
      <c r="A375" s="30">
        <f t="shared" si="96"/>
        <v>358</v>
      </c>
      <c r="B375" s="14" t="s">
        <v>388</v>
      </c>
      <c r="C375" s="14"/>
      <c r="D375" s="18">
        <v>1441.4831392383869</v>
      </c>
      <c r="E375" s="18">
        <v>1500.9384008415871</v>
      </c>
      <c r="F375" s="18">
        <v>1560.3936624447849</v>
      </c>
      <c r="G375" s="18">
        <v>1619.8489240479851</v>
      </c>
      <c r="H375" s="18">
        <v>1679.3041856511841</v>
      </c>
      <c r="I375" s="18">
        <v>1738.7594472543799</v>
      </c>
      <c r="J375" s="18">
        <v>1798.21470885758</v>
      </c>
      <c r="K375" s="18">
        <v>1857.66997046078</v>
      </c>
      <c r="L375" s="18">
        <v>1917.1252320639701</v>
      </c>
      <c r="M375" s="18">
        <v>1976.58049366717</v>
      </c>
      <c r="N375" s="18">
        <v>2036.0357552703701</v>
      </c>
      <c r="O375" s="18">
        <v>2095.4910168735701</v>
      </c>
      <c r="P375" s="18">
        <v>2154.9462784767702</v>
      </c>
      <c r="Q375" s="18">
        <v>1798.2147088575787</v>
      </c>
    </row>
    <row r="376" spans="1:17" x14ac:dyDescent="0.3">
      <c r="A376" s="30">
        <f t="shared" si="96"/>
        <v>359</v>
      </c>
      <c r="B376" s="14" t="s">
        <v>389</v>
      </c>
      <c r="C376" s="14"/>
      <c r="D376" s="18">
        <v>1429.979523430628</v>
      </c>
      <c r="E376" s="18">
        <v>1487.1519837165131</v>
      </c>
      <c r="F376" s="18">
        <v>1544.3244440023989</v>
      </c>
      <c r="G376" s="18">
        <v>1601.4969042882849</v>
      </c>
      <c r="H376" s="18">
        <v>1658.66936457417</v>
      </c>
      <c r="I376" s="18">
        <v>1715.841824860056</v>
      </c>
      <c r="J376" s="18">
        <v>1773.01428514594</v>
      </c>
      <c r="K376" s="18">
        <v>1830.1867454318199</v>
      </c>
      <c r="L376" s="18">
        <v>1887.35920571771</v>
      </c>
      <c r="M376" s="18">
        <v>1944.5316660035901</v>
      </c>
      <c r="N376" s="18">
        <v>2001.70412628948</v>
      </c>
      <c r="O376" s="18">
        <v>2058.8765865753599</v>
      </c>
      <c r="P376" s="18">
        <v>2116.0490468612497</v>
      </c>
      <c r="Q376" s="18">
        <v>1773.0142851459386</v>
      </c>
    </row>
    <row r="377" spans="1:17" x14ac:dyDescent="0.3">
      <c r="A377" s="30">
        <f t="shared" si="96"/>
        <v>360</v>
      </c>
      <c r="B377" s="14" t="s">
        <v>390</v>
      </c>
      <c r="C377" s="14"/>
      <c r="D377" s="18">
        <v>1914.60970046082</v>
      </c>
      <c r="E377" s="18">
        <v>1977.9171754992199</v>
      </c>
      <c r="F377" s="18">
        <v>2041.2246505376202</v>
      </c>
      <c r="G377" s="18">
        <v>2104.53212557602</v>
      </c>
      <c r="H377" s="18">
        <v>2167.8396006144203</v>
      </c>
      <c r="I377" s="18">
        <v>2231.1470756528201</v>
      </c>
      <c r="J377" s="18">
        <v>2294.45455069123</v>
      </c>
      <c r="K377" s="18">
        <v>2357.7620257296303</v>
      </c>
      <c r="L377" s="18">
        <v>2421.0695007680301</v>
      </c>
      <c r="M377" s="18">
        <v>2484.37697580643</v>
      </c>
      <c r="N377" s="18">
        <v>2547.6844508448298</v>
      </c>
      <c r="O377" s="18">
        <v>2610.9919258832297</v>
      </c>
      <c r="P377" s="18">
        <v>2674.29940092164</v>
      </c>
      <c r="Q377" s="18">
        <v>2294.4545506912259</v>
      </c>
    </row>
    <row r="378" spans="1:17" x14ac:dyDescent="0.3">
      <c r="A378" s="30">
        <f t="shared" si="96"/>
        <v>361</v>
      </c>
      <c r="B378" s="14" t="s">
        <v>391</v>
      </c>
      <c r="C378" s="14"/>
      <c r="D378" s="18">
        <v>78615.222084044857</v>
      </c>
      <c r="E378" s="18">
        <v>78803.488091048668</v>
      </c>
      <c r="F378" s="18">
        <v>78991.754098052392</v>
      </c>
      <c r="G378" s="18">
        <v>79180.020105056217</v>
      </c>
      <c r="H378" s="18">
        <v>79368.286112059926</v>
      </c>
      <c r="I378" s="18">
        <v>79556.55211906365</v>
      </c>
      <c r="J378" s="18">
        <v>79744.818126067461</v>
      </c>
      <c r="K378" s="18">
        <v>79933.084133071156</v>
      </c>
      <c r="L378" s="18">
        <v>80121.350140074966</v>
      </c>
      <c r="M378" s="18">
        <v>80309.61614707869</v>
      </c>
      <c r="N378" s="18">
        <v>80497.882154082414</v>
      </c>
      <c r="O378" s="18">
        <v>80686.14816108621</v>
      </c>
      <c r="P378" s="18">
        <v>80874.414168089948</v>
      </c>
      <c r="Q378" s="18">
        <v>79744.818126067432</v>
      </c>
    </row>
    <row r="379" spans="1:17" x14ac:dyDescent="0.3">
      <c r="A379" s="30">
        <f t="shared" si="96"/>
        <v>362</v>
      </c>
      <c r="B379" s="14" t="s">
        <v>392</v>
      </c>
      <c r="C379" s="14"/>
      <c r="D379" s="18">
        <v>31934.663054411601</v>
      </c>
      <c r="E379" s="18">
        <v>32209.6974756126</v>
      </c>
      <c r="F379" s="18">
        <v>32484.7318968135</v>
      </c>
      <c r="G379" s="18">
        <v>32759.766318014499</v>
      </c>
      <c r="H379" s="18">
        <v>33034.800739215498</v>
      </c>
      <c r="I379" s="18">
        <v>33309.835160416398</v>
      </c>
      <c r="J379" s="18">
        <v>33584.8695816174</v>
      </c>
      <c r="K379" s="18">
        <v>33859.904002818395</v>
      </c>
      <c r="L379" s="18">
        <v>34134.938424019303</v>
      </c>
      <c r="M379" s="18">
        <v>34409.972845220298</v>
      </c>
      <c r="N379" s="18">
        <v>34685.0072664213</v>
      </c>
      <c r="O379" s="18">
        <v>34960.041687622193</v>
      </c>
      <c r="P379" s="18">
        <v>35235.076108823203</v>
      </c>
      <c r="Q379" s="18">
        <v>33584.8695816174</v>
      </c>
    </row>
    <row r="380" spans="1:17" x14ac:dyDescent="0.3">
      <c r="A380" s="30">
        <f t="shared" si="96"/>
        <v>363</v>
      </c>
      <c r="B380" s="14" t="s">
        <v>393</v>
      </c>
      <c r="C380" s="14"/>
      <c r="D380" s="18">
        <v>11104.86878350836</v>
      </c>
      <c r="E380" s="18">
        <v>11160.766182134061</v>
      </c>
      <c r="F380" s="18">
        <v>11216.663580759759</v>
      </c>
      <c r="G380" s="18">
        <v>11272.56097938546</v>
      </c>
      <c r="H380" s="18">
        <v>11328.45837801115</v>
      </c>
      <c r="I380" s="18">
        <v>11384.35577663685</v>
      </c>
      <c r="J380" s="18">
        <v>11440.25317526254</v>
      </c>
      <c r="K380" s="18">
        <v>11496.15057388825</v>
      </c>
      <c r="L380" s="18">
        <v>11552.04797251395</v>
      </c>
      <c r="M380" s="18">
        <v>11607.94537113964</v>
      </c>
      <c r="N380" s="18">
        <v>11663.842769765341</v>
      </c>
      <c r="O380" s="18">
        <v>11719.74016839103</v>
      </c>
      <c r="P380" s="18">
        <v>11775.637567016742</v>
      </c>
      <c r="Q380" s="18">
        <v>11440.253175262547</v>
      </c>
    </row>
    <row r="381" spans="1:17" x14ac:dyDescent="0.3">
      <c r="A381" s="30">
        <f t="shared" si="96"/>
        <v>364</v>
      </c>
      <c r="B381" s="14" t="s">
        <v>394</v>
      </c>
      <c r="C381" s="14"/>
      <c r="D381" s="18">
        <v>1200.1424326368301</v>
      </c>
      <c r="E381" s="18">
        <v>1238.2459686898999</v>
      </c>
      <c r="F381" s="18">
        <v>1276.3495047429699</v>
      </c>
      <c r="G381" s="18">
        <v>1314.4530407960301</v>
      </c>
      <c r="H381" s="18">
        <v>1352.5565768490999</v>
      </c>
      <c r="I381" s="18">
        <v>1390.6601129021701</v>
      </c>
      <c r="J381" s="18">
        <v>1428.7636489552399</v>
      </c>
      <c r="K381" s="18">
        <v>1466.8671850083101</v>
      </c>
      <c r="L381" s="18">
        <v>1504.9707210613801</v>
      </c>
      <c r="M381" s="18">
        <v>1543.0742571144499</v>
      </c>
      <c r="N381" s="18">
        <v>1581.1777931675201</v>
      </c>
      <c r="O381" s="18">
        <v>1619.2813292205899</v>
      </c>
      <c r="P381" s="18">
        <v>1657.3848652736601</v>
      </c>
      <c r="Q381" s="18">
        <v>1428.7636489552422</v>
      </c>
    </row>
    <row r="382" spans="1:17" x14ac:dyDescent="0.3">
      <c r="A382" s="30">
        <f t="shared" si="96"/>
        <v>365</v>
      </c>
      <c r="B382" s="14" t="s">
        <v>395</v>
      </c>
      <c r="C382" s="14"/>
      <c r="D382" s="18">
        <v>1441.4831392383869</v>
      </c>
      <c r="E382" s="18">
        <v>1500.9384008415871</v>
      </c>
      <c r="F382" s="18">
        <v>1560.3936624447849</v>
      </c>
      <c r="G382" s="18">
        <v>1619.8489240479851</v>
      </c>
      <c r="H382" s="18">
        <v>1679.3041856511841</v>
      </c>
      <c r="I382" s="18">
        <v>1738.7594472543799</v>
      </c>
      <c r="J382" s="18">
        <v>1798.21470885758</v>
      </c>
      <c r="K382" s="18">
        <v>1857.66997046078</v>
      </c>
      <c r="L382" s="18">
        <v>1917.1252320639701</v>
      </c>
      <c r="M382" s="18">
        <v>1976.58049366717</v>
      </c>
      <c r="N382" s="18">
        <v>2036.0357552703701</v>
      </c>
      <c r="O382" s="18">
        <v>2095.4910168735701</v>
      </c>
      <c r="P382" s="18">
        <v>2154.9462784767702</v>
      </c>
      <c r="Q382" s="18">
        <v>1798.2147088575787</v>
      </c>
    </row>
    <row r="383" spans="1:17" x14ac:dyDescent="0.3">
      <c r="A383" s="30">
        <f t="shared" si="96"/>
        <v>366</v>
      </c>
      <c r="B383" s="14" t="s">
        <v>396</v>
      </c>
      <c r="C383" s="14"/>
      <c r="D383" s="18">
        <v>2130.0267642563999</v>
      </c>
      <c r="E383" s="18">
        <v>2192.3064946110999</v>
      </c>
      <c r="F383" s="18">
        <v>2254.5862249658003</v>
      </c>
      <c r="G383" s="18">
        <v>2316.8659553204998</v>
      </c>
      <c r="H383" s="18">
        <v>2379.1456856752002</v>
      </c>
      <c r="I383" s="18">
        <v>2441.4254160298997</v>
      </c>
      <c r="J383" s="18">
        <v>2503.7051463846001</v>
      </c>
      <c r="K383" s="18">
        <v>2565.9848767393</v>
      </c>
      <c r="L383" s="18">
        <v>2628.264607094</v>
      </c>
      <c r="M383" s="18">
        <v>2690.5443374486999</v>
      </c>
      <c r="N383" s="18">
        <v>2752.8240678033999</v>
      </c>
      <c r="O383" s="18">
        <v>2815.1037981580998</v>
      </c>
      <c r="P383" s="18">
        <v>2877.3835285128098</v>
      </c>
      <c r="Q383" s="18">
        <v>2503.7051463846005</v>
      </c>
    </row>
    <row r="384" spans="1:17" x14ac:dyDescent="0.3">
      <c r="A384" s="30">
        <f t="shared" si="96"/>
        <v>367</v>
      </c>
      <c r="B384" s="14" t="s">
        <v>397</v>
      </c>
      <c r="C384" s="14"/>
      <c r="D384" s="18">
        <v>-820.46835763624597</v>
      </c>
      <c r="E384" s="18">
        <v>-789.15072077259902</v>
      </c>
      <c r="F384" s="18">
        <v>-757.83308390895297</v>
      </c>
      <c r="G384" s="18">
        <v>-726.51544704530704</v>
      </c>
      <c r="H384" s="18">
        <v>-695.197810181661</v>
      </c>
      <c r="I384" s="18">
        <v>-663.88017331801495</v>
      </c>
      <c r="J384" s="18">
        <v>-632.56253645436891</v>
      </c>
      <c r="K384" s="18">
        <v>-601.24489959072298</v>
      </c>
      <c r="L384" s="18">
        <v>-569.92726272707591</v>
      </c>
      <c r="M384" s="18">
        <v>-538.60962586342998</v>
      </c>
      <c r="N384" s="18">
        <v>-507.291988999784</v>
      </c>
      <c r="O384" s="18">
        <v>-475.97435213613801</v>
      </c>
      <c r="P384" s="18">
        <v>-444.65671527249197</v>
      </c>
      <c r="Q384" s="18">
        <v>-632.56253645436857</v>
      </c>
    </row>
    <row r="385" spans="1:17" x14ac:dyDescent="0.3">
      <c r="A385" s="30">
        <f t="shared" si="96"/>
        <v>368</v>
      </c>
      <c r="B385" s="14" t="s">
        <v>398</v>
      </c>
      <c r="C385" s="14"/>
      <c r="D385" s="18">
        <v>1000.3241599894901</v>
      </c>
      <c r="E385" s="18">
        <v>1024.12950665528</v>
      </c>
      <c r="F385" s="18">
        <v>1047.93485332108</v>
      </c>
      <c r="G385" s="18">
        <v>1071.74019998687</v>
      </c>
      <c r="H385" s="18">
        <v>1095.5455466526601</v>
      </c>
      <c r="I385" s="18">
        <v>1119.3508933184501</v>
      </c>
      <c r="J385" s="18">
        <v>1143.1562399842398</v>
      </c>
      <c r="K385" s="18">
        <v>1166.9615866500301</v>
      </c>
      <c r="L385" s="18">
        <v>1190.7669333158301</v>
      </c>
      <c r="M385" s="18">
        <v>1214.5722799816199</v>
      </c>
      <c r="N385" s="18">
        <v>1238.3776266474099</v>
      </c>
      <c r="O385" s="18">
        <v>1262.1829733132001</v>
      </c>
      <c r="P385" s="18">
        <v>1285.9883199789899</v>
      </c>
      <c r="Q385" s="18">
        <v>1143.1562399842423</v>
      </c>
    </row>
    <row r="386" spans="1:17" x14ac:dyDescent="0.3">
      <c r="A386" s="30">
        <f t="shared" si="96"/>
        <v>369</v>
      </c>
      <c r="B386" s="14" t="s">
        <v>399</v>
      </c>
      <c r="C386" s="14"/>
      <c r="D386" s="18">
        <v>734.77728786125601</v>
      </c>
      <c r="E386" s="18">
        <v>753.33039518302701</v>
      </c>
      <c r="F386" s="18">
        <v>771.883502504798</v>
      </c>
      <c r="G386" s="18">
        <v>790.43660982657002</v>
      </c>
      <c r="H386" s="18">
        <v>808.98971714834101</v>
      </c>
      <c r="I386" s="18">
        <v>827.54282447011201</v>
      </c>
      <c r="J386" s="18">
        <v>846.09593179188403</v>
      </c>
      <c r="K386" s="18">
        <v>864.64903911365502</v>
      </c>
      <c r="L386" s="18">
        <v>883.20214643542602</v>
      </c>
      <c r="M386" s="18">
        <v>901.75525375719803</v>
      </c>
      <c r="N386" s="18">
        <v>920.30836107896891</v>
      </c>
      <c r="O386" s="18">
        <v>938.86146840073991</v>
      </c>
      <c r="P386" s="18">
        <v>957.41457572251193</v>
      </c>
      <c r="Q386" s="18">
        <v>846.09593179188369</v>
      </c>
    </row>
    <row r="387" spans="1:17" x14ac:dyDescent="0.3">
      <c r="A387" s="30">
        <f t="shared" si="96"/>
        <v>370</v>
      </c>
      <c r="B387" s="14" t="s">
        <v>400</v>
      </c>
      <c r="C387" s="14"/>
      <c r="D387" s="18">
        <v>697.704930124577</v>
      </c>
      <c r="E387" s="18">
        <v>716.78284096829202</v>
      </c>
      <c r="F387" s="18">
        <v>735.86075181200601</v>
      </c>
      <c r="G387" s="18">
        <v>754.93866265572092</v>
      </c>
      <c r="H387" s="18">
        <v>774.01657349943605</v>
      </c>
      <c r="I387" s="18">
        <v>793.09448434315095</v>
      </c>
      <c r="J387" s="18">
        <v>812.17239518686506</v>
      </c>
      <c r="K387" s="18">
        <v>831.25030603057996</v>
      </c>
      <c r="L387" s="18">
        <v>850.32821687429498</v>
      </c>
      <c r="M387" s="18">
        <v>869.40612771801</v>
      </c>
      <c r="N387" s="18">
        <v>888.48403856172501</v>
      </c>
      <c r="O387" s="18">
        <v>907.56194940543901</v>
      </c>
      <c r="P387" s="18">
        <v>926.63986024915403</v>
      </c>
      <c r="Q387" s="18">
        <v>812.17239518686551</v>
      </c>
    </row>
    <row r="388" spans="1:17" x14ac:dyDescent="0.3">
      <c r="A388" s="30">
        <f t="shared" si="96"/>
        <v>371</v>
      </c>
      <c r="B388" s="14" t="s">
        <v>401</v>
      </c>
      <c r="C388" s="14"/>
      <c r="D388" s="18">
        <v>2784.9297557291397</v>
      </c>
      <c r="E388" s="18">
        <v>2882.8855687065702</v>
      </c>
      <c r="F388" s="18">
        <v>2980.8413816840002</v>
      </c>
      <c r="G388" s="18">
        <v>3078.7971946614302</v>
      </c>
      <c r="H388" s="18">
        <v>3176.7530076388603</v>
      </c>
      <c r="I388" s="18">
        <v>3274.7088206162898</v>
      </c>
      <c r="J388" s="18">
        <v>3372.6646335937198</v>
      </c>
      <c r="K388" s="18">
        <v>3470.6204465711498</v>
      </c>
      <c r="L388" s="18">
        <v>3568.5762595485799</v>
      </c>
      <c r="M388" s="18">
        <v>3666.5320725260103</v>
      </c>
      <c r="N388" s="18">
        <v>3764.4878855034403</v>
      </c>
      <c r="O388" s="18">
        <v>3862.4436984808599</v>
      </c>
      <c r="P388" s="18">
        <v>3960.3995114582899</v>
      </c>
      <c r="Q388" s="18">
        <v>3372.6646335937185</v>
      </c>
    </row>
    <row r="389" spans="1:17" x14ac:dyDescent="0.3">
      <c r="A389" s="30">
        <f t="shared" si="96"/>
        <v>372</v>
      </c>
      <c r="B389" s="14" t="s">
        <v>402</v>
      </c>
      <c r="C389" s="14"/>
      <c r="D389" s="18">
        <v>266.49033097123402</v>
      </c>
      <c r="E389" s="18">
        <v>268.03119188550301</v>
      </c>
      <c r="F389" s="18">
        <v>269.57205279977302</v>
      </c>
      <c r="G389" s="18">
        <v>271.11291371404201</v>
      </c>
      <c r="H389" s="18">
        <v>272.65377462831196</v>
      </c>
      <c r="I389" s="18">
        <v>274.19463554258095</v>
      </c>
      <c r="J389" s="18">
        <v>275.73549645685102</v>
      </c>
      <c r="K389" s="18">
        <v>277.27635737112001</v>
      </c>
      <c r="L389" s="18">
        <v>278.81721828539003</v>
      </c>
      <c r="M389" s="18">
        <v>280.35807919965902</v>
      </c>
      <c r="N389" s="18">
        <v>281.89894011392897</v>
      </c>
      <c r="O389" s="18">
        <v>283.43980102819796</v>
      </c>
      <c r="P389" s="18">
        <v>284.98066194246803</v>
      </c>
      <c r="Q389" s="18">
        <v>275.73549645685074</v>
      </c>
    </row>
    <row r="390" spans="1:17" x14ac:dyDescent="0.3">
      <c r="A390" s="30">
        <f t="shared" si="96"/>
        <v>373</v>
      </c>
      <c r="B390" s="14" t="s">
        <v>403</v>
      </c>
      <c r="C390" s="14"/>
      <c r="D390" s="18">
        <v>4787.0728474995003</v>
      </c>
      <c r="E390" s="18">
        <v>4821.0939181244594</v>
      </c>
      <c r="F390" s="18">
        <v>4855.1149887494203</v>
      </c>
      <c r="G390" s="18">
        <v>4889.1360593743802</v>
      </c>
      <c r="H390" s="18">
        <v>4923.1571299993393</v>
      </c>
      <c r="I390" s="18">
        <v>4957.1782006243002</v>
      </c>
      <c r="J390" s="18">
        <v>4991.1992712492602</v>
      </c>
      <c r="K390" s="18">
        <v>5025.2203418742201</v>
      </c>
      <c r="L390" s="18">
        <v>5059.2414124991801</v>
      </c>
      <c r="M390" s="18">
        <v>5093.2624831241401</v>
      </c>
      <c r="N390" s="18">
        <v>5127.2835537490901</v>
      </c>
      <c r="O390" s="18">
        <v>5161.30462437405</v>
      </c>
      <c r="P390" s="18">
        <v>5195.32569499901</v>
      </c>
      <c r="Q390" s="18">
        <v>4991.1992712492574</v>
      </c>
    </row>
    <row r="391" spans="1:17" x14ac:dyDescent="0.3">
      <c r="A391" s="30">
        <f t="shared" si="96"/>
        <v>374</v>
      </c>
      <c r="B391" s="14" t="s">
        <v>404</v>
      </c>
      <c r="C391" s="14"/>
      <c r="D391" s="18">
        <v>697.60126607191</v>
      </c>
      <c r="E391" s="18">
        <v>702.50803824456898</v>
      </c>
      <c r="F391" s="18">
        <v>707.41481041722807</v>
      </c>
      <c r="G391" s="18">
        <v>712.32158258988807</v>
      </c>
      <c r="H391" s="18">
        <v>717.22835476254693</v>
      </c>
      <c r="I391" s="18">
        <v>722.13512693520602</v>
      </c>
      <c r="J391" s="18">
        <v>727.04189910786511</v>
      </c>
      <c r="K391" s="18">
        <v>731.94867128052397</v>
      </c>
      <c r="L391" s="18">
        <v>736.85544345318397</v>
      </c>
      <c r="M391" s="18">
        <v>741.76221562584306</v>
      </c>
      <c r="N391" s="18">
        <v>746.66898779850192</v>
      </c>
      <c r="O391" s="18">
        <v>751.57575997116101</v>
      </c>
      <c r="P391" s="18">
        <v>756.48253214381998</v>
      </c>
      <c r="Q391" s="18">
        <v>727.04189910786522</v>
      </c>
    </row>
    <row r="392" spans="1:17" x14ac:dyDescent="0.3">
      <c r="A392" s="30">
        <f t="shared" si="96"/>
        <v>375</v>
      </c>
      <c r="B392" s="14" t="s">
        <v>405</v>
      </c>
      <c r="C392" s="14"/>
      <c r="D392" s="18">
        <v>1033.61448187319</v>
      </c>
      <c r="E392" s="18">
        <v>1035.68402202929</v>
      </c>
      <c r="F392" s="18">
        <v>1037.7535621853901</v>
      </c>
      <c r="G392" s="18">
        <v>1039.8231023414901</v>
      </c>
      <c r="H392" s="18">
        <v>1041.89264249759</v>
      </c>
      <c r="I392" s="18">
        <v>1043.96218265369</v>
      </c>
      <c r="J392" s="18">
        <v>1046.0317228097902</v>
      </c>
      <c r="K392" s="18">
        <v>1048.1012629658901</v>
      </c>
      <c r="L392" s="18">
        <v>1050.17080312199</v>
      </c>
      <c r="M392" s="18">
        <v>1052.24034327809</v>
      </c>
      <c r="N392" s="18">
        <v>1054.3098834341899</v>
      </c>
      <c r="O392" s="18">
        <v>1056.3794235902899</v>
      </c>
      <c r="P392" s="18">
        <v>1058.4489637463901</v>
      </c>
      <c r="Q392" s="18">
        <v>1046.0317228097902</v>
      </c>
    </row>
    <row r="393" spans="1:17" x14ac:dyDescent="0.3">
      <c r="A393" s="30">
        <f t="shared" si="96"/>
        <v>376</v>
      </c>
      <c r="B393" s="14" t="s">
        <v>406</v>
      </c>
      <c r="C393" s="14"/>
      <c r="D393" s="18">
        <v>1475.9639304732698</v>
      </c>
      <c r="E393" s="18">
        <v>1527.46092467938</v>
      </c>
      <c r="F393" s="18">
        <v>1578.95791888548</v>
      </c>
      <c r="G393" s="18">
        <v>1630.45491309159</v>
      </c>
      <c r="H393" s="18">
        <v>1681.9519072977</v>
      </c>
      <c r="I393" s="18">
        <v>1733.4489015038</v>
      </c>
      <c r="J393" s="18">
        <v>1784.94589570991</v>
      </c>
      <c r="K393" s="18">
        <v>1836.44288991602</v>
      </c>
      <c r="L393" s="18">
        <v>1887.93988412212</v>
      </c>
      <c r="M393" s="18">
        <v>1939.43687832823</v>
      </c>
      <c r="N393" s="18">
        <v>1990.93387253433</v>
      </c>
      <c r="O393" s="18">
        <v>2042.43086674044</v>
      </c>
      <c r="P393" s="18">
        <v>2093.92786094655</v>
      </c>
      <c r="Q393" s="18">
        <v>1784.9458957099091</v>
      </c>
    </row>
    <row r="394" spans="1:17" x14ac:dyDescent="0.3">
      <c r="A394" s="30">
        <f t="shared" si="96"/>
        <v>377</v>
      </c>
      <c r="B394" s="14" t="s">
        <v>407</v>
      </c>
      <c r="C394" s="14"/>
      <c r="D394" s="18">
        <v>57.032013729957299</v>
      </c>
      <c r="E394" s="18">
        <v>59.3013482074537</v>
      </c>
      <c r="F394" s="18">
        <v>61.5706826849501</v>
      </c>
      <c r="G394" s="18">
        <v>63.8400171624466</v>
      </c>
      <c r="H394" s="18">
        <v>66.109351639943</v>
      </c>
      <c r="I394" s="18">
        <v>68.3786861174395</v>
      </c>
      <c r="J394" s="18">
        <v>70.6480205949359</v>
      </c>
      <c r="K394" s="18">
        <v>72.917355072432301</v>
      </c>
      <c r="L394" s="18">
        <v>75.186689549928786</v>
      </c>
      <c r="M394" s="18">
        <v>77.456024027425201</v>
      </c>
      <c r="N394" s="18">
        <v>79.725358504921687</v>
      </c>
      <c r="O394" s="18">
        <v>81.994692982418101</v>
      </c>
      <c r="P394" s="18">
        <v>84.264027459914587</v>
      </c>
      <c r="Q394" s="18">
        <v>70.6480205949359</v>
      </c>
    </row>
    <row r="395" spans="1:17" x14ac:dyDescent="0.3">
      <c r="A395" s="30">
        <f t="shared" si="96"/>
        <v>378</v>
      </c>
      <c r="B395" s="14" t="s">
        <v>408</v>
      </c>
      <c r="C395" s="14"/>
      <c r="D395" s="18">
        <v>954.77845471114802</v>
      </c>
      <c r="E395" s="18">
        <v>991.56832593707691</v>
      </c>
      <c r="F395" s="18">
        <v>1028.358197163006</v>
      </c>
      <c r="G395" s="18">
        <v>1065.1480683889349</v>
      </c>
      <c r="H395" s="18">
        <v>1101.937939614864</v>
      </c>
      <c r="I395" s="18">
        <v>1138.7278108407929</v>
      </c>
      <c r="J395" s="18">
        <v>1175.517682066722</v>
      </c>
      <c r="K395" s="18">
        <v>1212.3075532926509</v>
      </c>
      <c r="L395" s="18">
        <v>1249.097424518581</v>
      </c>
      <c r="M395" s="18">
        <v>1285.8872957445099</v>
      </c>
      <c r="N395" s="18">
        <v>1322.677166970439</v>
      </c>
      <c r="O395" s="18">
        <v>1359.4670381963679</v>
      </c>
      <c r="P395" s="18">
        <v>1396.256909422297</v>
      </c>
      <c r="Q395" s="18">
        <v>1175.5176820667223</v>
      </c>
    </row>
    <row r="396" spans="1:17" x14ac:dyDescent="0.3">
      <c r="A396" s="30">
        <f t="shared" si="96"/>
        <v>379</v>
      </c>
      <c r="B396" s="14" t="s">
        <v>409</v>
      </c>
      <c r="C396" s="14"/>
      <c r="D396" s="18">
        <v>72.456768959518897</v>
      </c>
      <c r="E396" s="18">
        <v>75.338999706145401</v>
      </c>
      <c r="F396" s="18">
        <v>78.221230452771991</v>
      </c>
      <c r="G396" s="18">
        <v>81.103461199398609</v>
      </c>
      <c r="H396" s="18">
        <v>83.985691946025213</v>
      </c>
      <c r="I396" s="18">
        <v>86.867922692651703</v>
      </c>
      <c r="J396" s="18">
        <v>89.750153439278307</v>
      </c>
      <c r="K396" s="18">
        <v>92.632384185904897</v>
      </c>
      <c r="L396" s="18">
        <v>95.514614932531487</v>
      </c>
      <c r="M396" s="18">
        <v>98.396845679157991</v>
      </c>
      <c r="N396" s="18">
        <v>101.27907642578461</v>
      </c>
      <c r="O396" s="18">
        <v>104.1613071724112</v>
      </c>
      <c r="P396" s="18">
        <v>107.0435379190378</v>
      </c>
      <c r="Q396" s="18">
        <v>89.750153439278321</v>
      </c>
    </row>
    <row r="397" spans="1:17" x14ac:dyDescent="0.3">
      <c r="A397" s="30">
        <f t="shared" si="96"/>
        <v>380</v>
      </c>
      <c r="B397" s="14" t="s">
        <v>410</v>
      </c>
      <c r="C397" s="14"/>
      <c r="D397" s="18">
        <v>-3.0939446254705995E-5</v>
      </c>
      <c r="E397" s="18">
        <v>-3.3517733442598204E-5</v>
      </c>
      <c r="F397" s="18">
        <v>-3.60960206304904E-5</v>
      </c>
      <c r="G397" s="18">
        <v>-3.8674307818382602E-5</v>
      </c>
      <c r="H397" s="18">
        <v>-4.1252595006274696E-5</v>
      </c>
      <c r="I397" s="18">
        <v>-4.3830882194166899E-5</v>
      </c>
      <c r="J397" s="18">
        <v>-4.6409169382059101E-5</v>
      </c>
      <c r="K397" s="18">
        <v>-4.8987456569951297E-5</v>
      </c>
      <c r="L397" s="18">
        <v>-5.1565743757843499E-5</v>
      </c>
      <c r="M397" s="18">
        <v>-5.41440309457356E-5</v>
      </c>
      <c r="N397" s="18">
        <v>-5.6722318133627796E-5</v>
      </c>
      <c r="O397" s="18">
        <v>-5.9300605321519998E-5</v>
      </c>
      <c r="P397" s="18">
        <v>-6.1878892509412099E-5</v>
      </c>
      <c r="Q397" s="18">
        <v>-4.6409169382059094E-5</v>
      </c>
    </row>
    <row r="398" spans="1:17" x14ac:dyDescent="0.3">
      <c r="A398" s="30">
        <f t="shared" si="96"/>
        <v>381</v>
      </c>
      <c r="B398" s="14" t="s">
        <v>411</v>
      </c>
      <c r="C398" s="14"/>
      <c r="D398" s="18">
        <v>1441.4831392383869</v>
      </c>
      <c r="E398" s="18">
        <v>1500.9384008415871</v>
      </c>
      <c r="F398" s="18">
        <v>1560.3936624447849</v>
      </c>
      <c r="G398" s="18">
        <v>1619.8489240479851</v>
      </c>
      <c r="H398" s="18">
        <v>1679.3041856511841</v>
      </c>
      <c r="I398" s="18">
        <v>1738.7594472543799</v>
      </c>
      <c r="J398" s="18">
        <v>1798.21470885758</v>
      </c>
      <c r="K398" s="18">
        <v>1857.66997046078</v>
      </c>
      <c r="L398" s="18">
        <v>1917.1252320639701</v>
      </c>
      <c r="M398" s="18">
        <v>1976.58049366717</v>
      </c>
      <c r="N398" s="18">
        <v>2036.0357552703701</v>
      </c>
      <c r="O398" s="18">
        <v>2095.4910168735701</v>
      </c>
      <c r="P398" s="18">
        <v>2154.9462784767702</v>
      </c>
      <c r="Q398" s="18">
        <v>1798.2147088575787</v>
      </c>
    </row>
    <row r="399" spans="1:17" x14ac:dyDescent="0.3">
      <c r="A399" s="30">
        <f t="shared" si="96"/>
        <v>382</v>
      </c>
      <c r="B399" s="14" t="s">
        <v>412</v>
      </c>
      <c r="C399" s="14"/>
      <c r="D399" s="18">
        <v>1634.1614555510398</v>
      </c>
      <c r="E399" s="18">
        <v>1694.9140768469599</v>
      </c>
      <c r="F399" s="18">
        <v>1755.66669814288</v>
      </c>
      <c r="G399" s="18">
        <v>1816.4193194387999</v>
      </c>
      <c r="H399" s="18">
        <v>1877.17194073472</v>
      </c>
      <c r="I399" s="18">
        <v>1937.9245620306399</v>
      </c>
      <c r="J399" s="18">
        <v>1998.67718332656</v>
      </c>
      <c r="K399" s="18">
        <v>2059.4298046224799</v>
      </c>
      <c r="L399" s="18">
        <v>2120.1824259184</v>
      </c>
      <c r="M399" s="18">
        <v>2180.9350472143201</v>
      </c>
      <c r="N399" s="18">
        <v>2241.6876685102402</v>
      </c>
      <c r="O399" s="18">
        <v>2302.4402898061603</v>
      </c>
      <c r="P399" s="18">
        <v>2363.19291110208</v>
      </c>
      <c r="Q399" s="18">
        <v>1998.6771833265598</v>
      </c>
    </row>
    <row r="400" spans="1:17" x14ac:dyDescent="0.3">
      <c r="A400" s="30">
        <f t="shared" si="96"/>
        <v>383</v>
      </c>
      <c r="B400" s="14" t="s">
        <v>413</v>
      </c>
      <c r="C400" s="14"/>
      <c r="D400" s="18">
        <v>687.05970569166902</v>
      </c>
      <c r="E400" s="18">
        <v>700.613847832641</v>
      </c>
      <c r="F400" s="18">
        <v>714.167989973614</v>
      </c>
      <c r="G400" s="18">
        <v>727.72213211458597</v>
      </c>
      <c r="H400" s="18">
        <v>741.27627425555806</v>
      </c>
      <c r="I400" s="18">
        <v>754.83041639653106</v>
      </c>
      <c r="J400" s="18">
        <v>768.38455853750304</v>
      </c>
      <c r="K400" s="18">
        <v>781.93870067847604</v>
      </c>
      <c r="L400" s="18">
        <v>795.49284281944801</v>
      </c>
      <c r="M400" s="18">
        <v>809.04698496042101</v>
      </c>
      <c r="N400" s="18">
        <v>822.60112710139299</v>
      </c>
      <c r="O400" s="18">
        <v>836.15526924236508</v>
      </c>
      <c r="P400" s="18">
        <v>849.70941138333808</v>
      </c>
      <c r="Q400" s="18">
        <v>768.38455853750327</v>
      </c>
    </row>
    <row r="401" spans="1:17" x14ac:dyDescent="0.3">
      <c r="A401" s="30">
        <f t="shared" si="96"/>
        <v>384</v>
      </c>
      <c r="B401" s="14" t="s">
        <v>414</v>
      </c>
      <c r="C401" s="14"/>
      <c r="D401" s="18">
        <v>237.06195557628897</v>
      </c>
      <c r="E401" s="18">
        <v>246.544618540979</v>
      </c>
      <c r="F401" s="18">
        <v>256.02728150566998</v>
      </c>
      <c r="G401" s="18">
        <v>265.50994447036101</v>
      </c>
      <c r="H401" s="18">
        <v>274.99260743505198</v>
      </c>
      <c r="I401" s="18">
        <v>284.47527039974199</v>
      </c>
      <c r="J401" s="18">
        <v>293.95793336443302</v>
      </c>
      <c r="K401" s="18">
        <v>303.44059632912399</v>
      </c>
      <c r="L401" s="18">
        <v>312.92325929381394</v>
      </c>
      <c r="M401" s="18">
        <v>322.40592225850503</v>
      </c>
      <c r="N401" s="18">
        <v>331.88858522319595</v>
      </c>
      <c r="O401" s="18">
        <v>341.37124818788703</v>
      </c>
      <c r="P401" s="18">
        <v>350.85391115257795</v>
      </c>
      <c r="Q401" s="18">
        <v>293.95793336443307</v>
      </c>
    </row>
    <row r="402" spans="1:17" x14ac:dyDescent="0.3">
      <c r="A402" s="30">
        <f t="shared" si="96"/>
        <v>385</v>
      </c>
      <c r="B402" s="14" t="s">
        <v>415</v>
      </c>
      <c r="C402" s="14"/>
      <c r="D402" s="18">
        <v>-1072.4599599999999</v>
      </c>
      <c r="E402" s="18">
        <v>-1072.45995666666</v>
      </c>
      <c r="F402" s="18">
        <v>-1072.4599533333301</v>
      </c>
      <c r="G402" s="18">
        <v>-1072.4599499999999</v>
      </c>
      <c r="H402" s="18">
        <v>-1072.45994666666</v>
      </c>
      <c r="I402" s="18">
        <v>-1072.4599433333301</v>
      </c>
      <c r="J402" s="18">
        <v>-1072.45994</v>
      </c>
      <c r="K402" s="18">
        <v>-1072.45993666666</v>
      </c>
      <c r="L402" s="18">
        <v>-1072.4599333333301</v>
      </c>
      <c r="M402" s="18">
        <v>-1072.45993</v>
      </c>
      <c r="N402" s="18">
        <v>-1072.4599266666601</v>
      </c>
      <c r="O402" s="18">
        <v>-1072.4599233333302</v>
      </c>
      <c r="P402" s="18">
        <v>-1072.45992</v>
      </c>
      <c r="Q402" s="18">
        <v>-1072.4599399999968</v>
      </c>
    </row>
    <row r="403" spans="1:17" x14ac:dyDescent="0.3">
      <c r="A403" s="30">
        <f t="shared" si="96"/>
        <v>386</v>
      </c>
      <c r="B403" s="14" t="s">
        <v>416</v>
      </c>
      <c r="C403" s="14"/>
      <c r="D403" s="18">
        <v>1269.5646617244802</v>
      </c>
      <c r="E403" s="18">
        <v>1311.03421686818</v>
      </c>
      <c r="F403" s="18">
        <v>1352.5037720118901</v>
      </c>
      <c r="G403" s="18">
        <v>1393.9733271556001</v>
      </c>
      <c r="H403" s="18">
        <v>1435.4428822993</v>
      </c>
      <c r="I403" s="18">
        <v>1476.91243744301</v>
      </c>
      <c r="J403" s="18">
        <v>1518.3819925867201</v>
      </c>
      <c r="K403" s="18">
        <v>1559.85154773042</v>
      </c>
      <c r="L403" s="18">
        <v>1601.32110287413</v>
      </c>
      <c r="M403" s="18">
        <v>1642.7906580178401</v>
      </c>
      <c r="N403" s="18">
        <v>1684.2602131615399</v>
      </c>
      <c r="O403" s="18">
        <v>1725.72976830525</v>
      </c>
      <c r="P403" s="18">
        <v>1767.1993234489601</v>
      </c>
      <c r="Q403" s="18">
        <v>1518.3819925867172</v>
      </c>
    </row>
    <row r="404" spans="1:17" x14ac:dyDescent="0.3">
      <c r="A404" s="30">
        <f t="shared" ref="A404:A468" si="111">+A403+1</f>
        <v>387</v>
      </c>
      <c r="B404" s="14" t="s">
        <v>417</v>
      </c>
      <c r="C404" s="14"/>
      <c r="D404" s="18">
        <v>1981.62205302696</v>
      </c>
      <c r="E404" s="18">
        <v>2045.10055744587</v>
      </c>
      <c r="F404" s="18">
        <v>2108.5790618647798</v>
      </c>
      <c r="G404" s="18">
        <v>2172.0575662837</v>
      </c>
      <c r="H404" s="18">
        <v>2235.5360707026102</v>
      </c>
      <c r="I404" s="18">
        <v>2299.01457512152</v>
      </c>
      <c r="J404" s="18">
        <v>2362.4930795404398</v>
      </c>
      <c r="K404" s="18">
        <v>2425.97158395935</v>
      </c>
      <c r="L404" s="18">
        <v>2489.4500883782598</v>
      </c>
      <c r="M404" s="18">
        <v>2552.92859279718</v>
      </c>
      <c r="N404" s="18">
        <v>2616.4070972160903</v>
      </c>
      <c r="O404" s="18">
        <v>2679.8856016350001</v>
      </c>
      <c r="P404" s="18">
        <v>2743.3641060539198</v>
      </c>
      <c r="Q404" s="18">
        <v>2362.4930795404371</v>
      </c>
    </row>
    <row r="405" spans="1:17" x14ac:dyDescent="0.3">
      <c r="A405" s="30">
        <f t="shared" si="111"/>
        <v>388</v>
      </c>
      <c r="B405" s="14" t="s">
        <v>418</v>
      </c>
      <c r="C405" s="14"/>
      <c r="D405" s="18">
        <v>2.0100392348074787</v>
      </c>
      <c r="E405" s="18">
        <v>2.0100425043747623</v>
      </c>
      <c r="F405" s="18">
        <v>2.0100457739420552</v>
      </c>
      <c r="G405" s="18">
        <v>2.0100490435093485</v>
      </c>
      <c r="H405" s="18">
        <v>2.0100523130766312</v>
      </c>
      <c r="I405" s="18">
        <v>2.0100555826439246</v>
      </c>
      <c r="J405" s="18">
        <v>2.0100588522112179</v>
      </c>
      <c r="K405" s="18">
        <v>2.0100621217785113</v>
      </c>
      <c r="L405" s="18">
        <v>2.0100653913457944</v>
      </c>
      <c r="M405" s="18">
        <v>2.0100686609130878</v>
      </c>
      <c r="N405" s="18">
        <v>2.0100719304803807</v>
      </c>
      <c r="O405" s="18">
        <v>2.0100752000476638</v>
      </c>
      <c r="P405" s="18">
        <v>2.0100784696149572</v>
      </c>
      <c r="Q405" s="18">
        <v>2.0100588522112162</v>
      </c>
    </row>
    <row r="406" spans="1:17" x14ac:dyDescent="0.3">
      <c r="A406" s="30">
        <f t="shared" si="111"/>
        <v>389</v>
      </c>
      <c r="B406" s="14" t="s">
        <v>419</v>
      </c>
      <c r="C406" s="14"/>
      <c r="D406" s="18">
        <v>1617.3314555510399</v>
      </c>
      <c r="E406" s="18">
        <v>1678.08407684696</v>
      </c>
      <c r="F406" s="18">
        <v>1738.8366981428801</v>
      </c>
      <c r="G406" s="18">
        <v>1799.5893194388</v>
      </c>
      <c r="H406" s="18">
        <v>1860.3419407347201</v>
      </c>
      <c r="I406" s="18">
        <v>1921.09456203064</v>
      </c>
      <c r="J406" s="18">
        <v>1981.8471833265601</v>
      </c>
      <c r="K406" s="18">
        <v>2042.59980462248</v>
      </c>
      <c r="L406" s="18">
        <v>2103.3524259183996</v>
      </c>
      <c r="M406" s="18">
        <v>2164.1050472143197</v>
      </c>
      <c r="N406" s="18">
        <v>2224.8576685102398</v>
      </c>
      <c r="O406" s="18">
        <v>2285.6102898061599</v>
      </c>
      <c r="P406" s="18">
        <v>2346.3629111020796</v>
      </c>
      <c r="Q406" s="18">
        <v>1981.8471833265592</v>
      </c>
    </row>
    <row r="407" spans="1:17" x14ac:dyDescent="0.3">
      <c r="A407" s="30">
        <f t="shared" si="111"/>
        <v>390</v>
      </c>
      <c r="B407" s="14" t="s">
        <v>420</v>
      </c>
      <c r="C407" s="14"/>
      <c r="D407" s="18">
        <v>875.99880583695403</v>
      </c>
      <c r="E407" s="18">
        <v>899.78870632336691</v>
      </c>
      <c r="F407" s="18">
        <v>923.57860680978001</v>
      </c>
      <c r="G407" s="18">
        <v>947.368507296193</v>
      </c>
      <c r="H407" s="18">
        <v>971.15840778260599</v>
      </c>
      <c r="I407" s="18">
        <v>994.94830826901796</v>
      </c>
      <c r="J407" s="18">
        <v>1018.7382087554299</v>
      </c>
      <c r="K407" s="18">
        <v>1042.52810924184</v>
      </c>
      <c r="L407" s="18">
        <v>1066.31800972825</v>
      </c>
      <c r="M407" s="18">
        <v>1090.10791021467</v>
      </c>
      <c r="N407" s="18">
        <v>1113.8978107010798</v>
      </c>
      <c r="O407" s="18">
        <v>1137.6877111874901</v>
      </c>
      <c r="P407" s="18">
        <v>1161.4776116738999</v>
      </c>
      <c r="Q407" s="18">
        <v>1018.7382087554289</v>
      </c>
    </row>
    <row r="408" spans="1:17" x14ac:dyDescent="0.3">
      <c r="A408" s="30">
        <f t="shared" si="111"/>
        <v>391</v>
      </c>
      <c r="B408" s="14" t="s">
        <v>799</v>
      </c>
      <c r="C408" s="14"/>
      <c r="D408" s="32">
        <f>SUM(D370:D407)</f>
        <v>179855.20996105793</v>
      </c>
      <c r="E408" s="32">
        <f t="shared" ref="E408" si="112">SUM(E370:E407)</f>
        <v>181571.65912447948</v>
      </c>
      <c r="F408" s="32">
        <f t="shared" ref="F408" si="113">SUM(F370:F407)</f>
        <v>183288.10828790095</v>
      </c>
      <c r="G408" s="32">
        <f t="shared" ref="G408" si="114">SUM(G370:G407)</f>
        <v>185004.55745132262</v>
      </c>
      <c r="H408" s="32">
        <f t="shared" ref="H408" si="115">SUM(H370:H407)</f>
        <v>186721.00661474417</v>
      </c>
      <c r="I408" s="32">
        <f t="shared" ref="I408" si="116">SUM(I370:I407)</f>
        <v>188437.45577816557</v>
      </c>
      <c r="J408" s="32">
        <f t="shared" ref="J408" si="117">SUM(J370:J407)</f>
        <v>190153.90494158704</v>
      </c>
      <c r="K408" s="32">
        <f t="shared" ref="K408" si="118">SUM(K370:K407)</f>
        <v>191870.35410500865</v>
      </c>
      <c r="L408" s="32">
        <f t="shared" ref="L408" si="119">SUM(L370:L407)</f>
        <v>193586.80326843003</v>
      </c>
      <c r="M408" s="32">
        <f t="shared" ref="M408" si="120">SUM(M370:M407)</f>
        <v>195303.25243185164</v>
      </c>
      <c r="N408" s="32">
        <f t="shared" ref="N408" si="121">SUM(N370:N407)</f>
        <v>197019.70159527313</v>
      </c>
      <c r="O408" s="32">
        <f t="shared" ref="O408" si="122">SUM(O370:O407)</f>
        <v>198736.15075869465</v>
      </c>
      <c r="P408" s="32">
        <f t="shared" ref="P408:Q408" si="123">SUM(P370:P407)</f>
        <v>200452.59992211621</v>
      </c>
      <c r="Q408" s="32">
        <f t="shared" si="123"/>
        <v>190153.90494158707</v>
      </c>
    </row>
    <row r="409" spans="1:17" x14ac:dyDescent="0.3">
      <c r="A409" s="30">
        <f t="shared" si="111"/>
        <v>392</v>
      </c>
      <c r="B409" s="14"/>
      <c r="C409" s="14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</row>
    <row r="410" spans="1:17" x14ac:dyDescent="0.3">
      <c r="A410" s="30">
        <f t="shared" si="111"/>
        <v>393</v>
      </c>
      <c r="B410" s="16" t="s">
        <v>800</v>
      </c>
      <c r="C410" s="16"/>
      <c r="D410" s="33">
        <f>D408</f>
        <v>179855.20996105793</v>
      </c>
      <c r="E410" s="33">
        <f t="shared" ref="E410:O410" si="124">E408</f>
        <v>181571.65912447948</v>
      </c>
      <c r="F410" s="33">
        <f t="shared" si="124"/>
        <v>183288.10828790095</v>
      </c>
      <c r="G410" s="33">
        <f t="shared" si="124"/>
        <v>185004.55745132262</v>
      </c>
      <c r="H410" s="33">
        <f t="shared" si="124"/>
        <v>186721.00661474417</v>
      </c>
      <c r="I410" s="33">
        <f t="shared" si="124"/>
        <v>188437.45577816557</v>
      </c>
      <c r="J410" s="33">
        <f t="shared" si="124"/>
        <v>190153.90494158704</v>
      </c>
      <c r="K410" s="33">
        <f t="shared" si="124"/>
        <v>191870.35410500865</v>
      </c>
      <c r="L410" s="33">
        <f t="shared" si="124"/>
        <v>193586.80326843003</v>
      </c>
      <c r="M410" s="33">
        <f t="shared" si="124"/>
        <v>195303.25243185164</v>
      </c>
      <c r="N410" s="33">
        <f t="shared" si="124"/>
        <v>197019.70159527313</v>
      </c>
      <c r="O410" s="33">
        <f t="shared" si="124"/>
        <v>198736.15075869465</v>
      </c>
      <c r="P410" s="33">
        <f t="shared" ref="P410:Q410" si="125">P408</f>
        <v>200452.59992211621</v>
      </c>
      <c r="Q410" s="33">
        <f t="shared" si="125"/>
        <v>190153.90494158707</v>
      </c>
    </row>
    <row r="411" spans="1:17" x14ac:dyDescent="0.3">
      <c r="A411" s="30">
        <f t="shared" si="111"/>
        <v>394</v>
      </c>
      <c r="B411" s="14"/>
      <c r="C411" s="14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</row>
    <row r="412" spans="1:17" x14ac:dyDescent="0.3">
      <c r="A412" s="30">
        <f t="shared" si="111"/>
        <v>395</v>
      </c>
      <c r="B412" s="17" t="s">
        <v>808</v>
      </c>
      <c r="C412" s="17"/>
      <c r="D412" s="36">
        <f>SUM(D410,D368)</f>
        <v>3321490.3279649094</v>
      </c>
      <c r="E412" s="36">
        <f t="shared" ref="E412:O412" si="126">SUM(E410,E368)</f>
        <v>3356325.5033881683</v>
      </c>
      <c r="F412" s="36">
        <f t="shared" si="126"/>
        <v>3391563.0781424954</v>
      </c>
      <c r="G412" s="36">
        <f t="shared" si="126"/>
        <v>3425900.6970615601</v>
      </c>
      <c r="H412" s="36">
        <f t="shared" si="126"/>
        <v>3460138.7051948402</v>
      </c>
      <c r="I412" s="36">
        <f t="shared" si="126"/>
        <v>3495486.6730866963</v>
      </c>
      <c r="J412" s="36">
        <f t="shared" si="126"/>
        <v>3529841.2995603164</v>
      </c>
      <c r="K412" s="36">
        <f t="shared" si="126"/>
        <v>3566146.1832192731</v>
      </c>
      <c r="L412" s="36">
        <f t="shared" si="126"/>
        <v>3572138.9525735225</v>
      </c>
      <c r="M412" s="36">
        <f t="shared" si="126"/>
        <v>3608539.5435953522</v>
      </c>
      <c r="N412" s="36">
        <f t="shared" si="126"/>
        <v>3644997.6962607503</v>
      </c>
      <c r="O412" s="36">
        <f t="shared" si="126"/>
        <v>3666255.207575581</v>
      </c>
      <c r="P412" s="36">
        <f t="shared" ref="P412:Q412" si="127">SUM(P410,P368)</f>
        <v>3702739.1081048339</v>
      </c>
      <c r="Q412" s="36">
        <f t="shared" si="127"/>
        <v>3518581.7673637155</v>
      </c>
    </row>
    <row r="413" spans="1:17" x14ac:dyDescent="0.3">
      <c r="A413" s="30">
        <f t="shared" si="111"/>
        <v>396</v>
      </c>
      <c r="B413" s="14"/>
      <c r="C413" s="14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</row>
    <row r="414" spans="1:17" x14ac:dyDescent="0.3">
      <c r="A414" s="30">
        <f t="shared" si="111"/>
        <v>397</v>
      </c>
      <c r="B414" s="14" t="s">
        <v>271</v>
      </c>
      <c r="C414" s="14" t="s">
        <v>332</v>
      </c>
      <c r="D414" s="18">
        <v>-191.19999999999902</v>
      </c>
      <c r="E414" s="18">
        <v>-209.79999999999902</v>
      </c>
      <c r="F414" s="18">
        <v>-228.39999999999901</v>
      </c>
      <c r="G414" s="18">
        <v>-247</v>
      </c>
      <c r="H414" s="18">
        <v>-265.60000000000002</v>
      </c>
      <c r="I414" s="18">
        <v>-284.2</v>
      </c>
      <c r="J414" s="18">
        <v>-302.8</v>
      </c>
      <c r="K414" s="18">
        <v>-321.39999999999998</v>
      </c>
      <c r="L414" s="18">
        <v>-340</v>
      </c>
      <c r="M414" s="18">
        <v>-358.6</v>
      </c>
      <c r="N414" s="18">
        <v>-377.2</v>
      </c>
      <c r="O414" s="18">
        <v>-395.8</v>
      </c>
      <c r="P414" s="18">
        <v>-414.4</v>
      </c>
      <c r="Q414" s="18">
        <v>-302.79999999999978</v>
      </c>
    </row>
    <row r="415" spans="1:17" x14ac:dyDescent="0.3">
      <c r="A415" s="30">
        <f t="shared" si="111"/>
        <v>398</v>
      </c>
      <c r="B415" s="15" t="s">
        <v>211</v>
      </c>
      <c r="C415" s="15" t="s">
        <v>284</v>
      </c>
      <c r="D415" s="18">
        <v>23976.282881183557</v>
      </c>
      <c r="E415" s="18">
        <v>24072.62253136907</v>
      </c>
      <c r="F415" s="18">
        <v>24169.123556714727</v>
      </c>
      <c r="G415" s="18">
        <v>24265.907035909706</v>
      </c>
      <c r="H415" s="18">
        <v>24373.145818681485</v>
      </c>
      <c r="I415" s="18">
        <v>24480.752078426049</v>
      </c>
      <c r="J415" s="18">
        <v>24588.716382254192</v>
      </c>
      <c r="K415" s="18">
        <v>24697.039425183633</v>
      </c>
      <c r="L415" s="18">
        <v>24805.709108573017</v>
      </c>
      <c r="M415" s="18">
        <v>24914.73438137475</v>
      </c>
      <c r="N415" s="18">
        <v>25024.308200712818</v>
      </c>
      <c r="O415" s="18">
        <v>25135.051804541996</v>
      </c>
      <c r="P415" s="18">
        <v>25246.620085725372</v>
      </c>
      <c r="Q415" s="18">
        <v>24596.154868511567</v>
      </c>
    </row>
    <row r="416" spans="1:17" x14ac:dyDescent="0.3">
      <c r="A416" s="30">
        <f t="shared" si="111"/>
        <v>399</v>
      </c>
      <c r="B416" s="15" t="s">
        <v>212</v>
      </c>
      <c r="C416" s="15" t="s">
        <v>274</v>
      </c>
      <c r="D416" s="18">
        <v>13299.473263886901</v>
      </c>
      <c r="E416" s="18">
        <v>13424.0172082402</v>
      </c>
      <c r="F416" s="18">
        <v>13548.5611525936</v>
      </c>
      <c r="G416" s="18">
        <v>13673.105096946902</v>
      </c>
      <c r="H416" s="18">
        <v>13797.649041300301</v>
      </c>
      <c r="I416" s="18">
        <v>13922.192985653701</v>
      </c>
      <c r="J416" s="18">
        <v>14046.736930007</v>
      </c>
      <c r="K416" s="18">
        <v>14171.2808743604</v>
      </c>
      <c r="L416" s="18">
        <v>14295.8248187137</v>
      </c>
      <c r="M416" s="18">
        <v>14420.368763067101</v>
      </c>
      <c r="N416" s="18">
        <v>14544.912707420399</v>
      </c>
      <c r="O416" s="18">
        <v>14669.456651773799</v>
      </c>
      <c r="P416" s="18">
        <v>14794.0005961271</v>
      </c>
      <c r="Q416" s="18">
        <v>14046.736930007006</v>
      </c>
    </row>
    <row r="417" spans="1:17" x14ac:dyDescent="0.3">
      <c r="A417" s="30">
        <f t="shared" si="111"/>
        <v>400</v>
      </c>
      <c r="B417" s="14" t="s">
        <v>213</v>
      </c>
      <c r="C417" s="14" t="s">
        <v>285</v>
      </c>
      <c r="D417" s="18">
        <v>157930.53303178074</v>
      </c>
      <c r="E417" s="18">
        <v>160517.06594322852</v>
      </c>
      <c r="F417" s="18">
        <v>163103.64544667208</v>
      </c>
      <c r="G417" s="18">
        <v>165690.25076089878</v>
      </c>
      <c r="H417" s="18">
        <v>168305.51538284641</v>
      </c>
      <c r="I417" s="18">
        <v>170920.8254318242</v>
      </c>
      <c r="J417" s="18">
        <v>173536.17962425115</v>
      </c>
      <c r="K417" s="18">
        <v>176178.73868440735</v>
      </c>
      <c r="L417" s="18">
        <v>178821.33525719563</v>
      </c>
      <c r="M417" s="18">
        <v>181463.96109306125</v>
      </c>
      <c r="N417" s="18">
        <v>184148.63029847585</v>
      </c>
      <c r="O417" s="18">
        <v>186833.34602517541</v>
      </c>
      <c r="P417" s="18">
        <v>189538.63474703295</v>
      </c>
      <c r="Q417" s="18">
        <v>173614.51244052697</v>
      </c>
    </row>
    <row r="418" spans="1:17" x14ac:dyDescent="0.3">
      <c r="A418" s="30">
        <f t="shared" si="111"/>
        <v>401</v>
      </c>
      <c r="B418" s="14" t="s">
        <v>214</v>
      </c>
      <c r="C418" s="14" t="s">
        <v>285</v>
      </c>
      <c r="D418" s="18">
        <v>-20540.783686412698</v>
      </c>
      <c r="E418" s="18">
        <v>-20598.800539980199</v>
      </c>
      <c r="F418" s="18">
        <v>-20655.4510255676</v>
      </c>
      <c r="G418" s="18">
        <v>-22606.325645549699</v>
      </c>
      <c r="H418" s="18">
        <v>-22664.574319990501</v>
      </c>
      <c r="I418" s="18">
        <v>-22722.746458189202</v>
      </c>
      <c r="J418" s="18">
        <v>-24577.713336970603</v>
      </c>
      <c r="K418" s="18">
        <v>-24635.733069047001</v>
      </c>
      <c r="L418" s="18">
        <v>-24693.215360681799</v>
      </c>
      <c r="M418" s="18">
        <v>-27530.100605379102</v>
      </c>
      <c r="N418" s="18">
        <v>-27589.157937557</v>
      </c>
      <c r="O418" s="18">
        <v>-29006.128853116301</v>
      </c>
      <c r="P418" s="18">
        <v>-32829.899125012496</v>
      </c>
      <c r="Q418" s="18">
        <v>-24665.433074111861</v>
      </c>
    </row>
    <row r="419" spans="1:17" x14ac:dyDescent="0.3">
      <c r="A419" s="30">
        <f t="shared" si="111"/>
        <v>402</v>
      </c>
      <c r="B419" s="14" t="s">
        <v>215</v>
      </c>
      <c r="C419" s="14" t="s">
        <v>285</v>
      </c>
      <c r="D419" s="18">
        <v>9047.1417895329414</v>
      </c>
      <c r="E419" s="18">
        <v>9176.1242972480595</v>
      </c>
      <c r="F419" s="18">
        <v>9305.1068049631795</v>
      </c>
      <c r="G419" s="18">
        <v>9434.0893126782885</v>
      </c>
      <c r="H419" s="18">
        <v>9563.0718203934102</v>
      </c>
      <c r="I419" s="18">
        <v>9692.054328108532</v>
      </c>
      <c r="J419" s="18">
        <v>9821.0368358236392</v>
      </c>
      <c r="K419" s="18">
        <v>9950.0193435387591</v>
      </c>
      <c r="L419" s="18">
        <v>10079.00185125387</v>
      </c>
      <c r="M419" s="18">
        <v>10207.984358968899</v>
      </c>
      <c r="N419" s="18">
        <v>10336.966866684101</v>
      </c>
      <c r="O419" s="18">
        <v>10465.949374399201</v>
      </c>
      <c r="P419" s="18">
        <v>10594.931882114301</v>
      </c>
      <c r="Q419" s="18">
        <v>9821.0368358236283</v>
      </c>
    </row>
    <row r="420" spans="1:17" x14ac:dyDescent="0.3">
      <c r="A420" s="30">
        <f t="shared" si="111"/>
        <v>403</v>
      </c>
      <c r="B420" s="14" t="s">
        <v>216</v>
      </c>
      <c r="C420" s="14" t="s">
        <v>286</v>
      </c>
      <c r="D420" s="18">
        <v>33395.259417410802</v>
      </c>
      <c r="E420" s="18">
        <v>33448.358078829529</v>
      </c>
      <c r="F420" s="18">
        <v>33501.456740248366</v>
      </c>
      <c r="G420" s="18">
        <v>33554.555401667101</v>
      </c>
      <c r="H420" s="18">
        <v>33607.654063085836</v>
      </c>
      <c r="I420" s="18">
        <v>33660.752724504666</v>
      </c>
      <c r="J420" s="18">
        <v>33713.851385923401</v>
      </c>
      <c r="K420" s="18">
        <v>33766.95004734223</v>
      </c>
      <c r="L420" s="18">
        <v>33820.048708760965</v>
      </c>
      <c r="M420" s="18">
        <v>33873.1473701797</v>
      </c>
      <c r="N420" s="18">
        <v>33926.246031598537</v>
      </c>
      <c r="O420" s="18">
        <v>33979.344693017265</v>
      </c>
      <c r="P420" s="18">
        <v>33632.252220476097</v>
      </c>
      <c r="Q420" s="18">
        <v>33683.067452541887</v>
      </c>
    </row>
    <row r="421" spans="1:17" x14ac:dyDescent="0.3">
      <c r="A421" s="30">
        <f t="shared" si="111"/>
        <v>404</v>
      </c>
      <c r="B421" s="14" t="s">
        <v>217</v>
      </c>
      <c r="C421" s="14" t="s">
        <v>287</v>
      </c>
      <c r="D421" s="18">
        <v>1.6310450910852601</v>
      </c>
      <c r="E421" s="18">
        <v>1.7028072887596799</v>
      </c>
      <c r="F421" s="18">
        <v>1.7745694864341002</v>
      </c>
      <c r="G421" s="18">
        <v>1.84633168410852</v>
      </c>
      <c r="H421" s="18">
        <v>1.9180938817829398</v>
      </c>
      <c r="I421" s="18">
        <v>1.9898560794573601</v>
      </c>
      <c r="J421" s="18">
        <v>2.0616182771317799</v>
      </c>
      <c r="K421" s="18">
        <v>2.1333804748061898</v>
      </c>
      <c r="L421" s="18">
        <v>2.2051426724806102</v>
      </c>
      <c r="M421" s="18">
        <v>2.2769048701550298</v>
      </c>
      <c r="N421" s="18">
        <v>2.3486670678294499</v>
      </c>
      <c r="O421" s="18">
        <v>2.4204292655038699</v>
      </c>
      <c r="P421" s="18">
        <v>2.49219146317829</v>
      </c>
      <c r="Q421" s="18">
        <v>2.061618277131775</v>
      </c>
    </row>
    <row r="422" spans="1:17" x14ac:dyDescent="0.3">
      <c r="A422" s="30">
        <f t="shared" si="111"/>
        <v>405</v>
      </c>
      <c r="B422" s="15" t="s">
        <v>218</v>
      </c>
      <c r="C422" s="15" t="s">
        <v>288</v>
      </c>
      <c r="D422" s="18">
        <v>61903.167072029501</v>
      </c>
      <c r="E422" s="18">
        <v>61992.514259032199</v>
      </c>
      <c r="F422" s="18">
        <v>62081.861446034898</v>
      </c>
      <c r="G422" s="18">
        <v>62171.208633037597</v>
      </c>
      <c r="H422" s="18">
        <v>62260.555820040303</v>
      </c>
      <c r="I422" s="18">
        <v>62349.903007042994</v>
      </c>
      <c r="J422" s="18">
        <v>62439.250194045606</v>
      </c>
      <c r="K422" s="18">
        <v>62528.597381048297</v>
      </c>
      <c r="L422" s="18">
        <v>62617.944568051003</v>
      </c>
      <c r="M422" s="18">
        <v>62707.291755053702</v>
      </c>
      <c r="N422" s="18">
        <v>62796.638942056401</v>
      </c>
      <c r="O422" s="18">
        <v>62885.9861290591</v>
      </c>
      <c r="P422" s="18">
        <v>62975.333316061806</v>
      </c>
      <c r="Q422" s="18">
        <v>62439.250194045642</v>
      </c>
    </row>
    <row r="423" spans="1:17" x14ac:dyDescent="0.3">
      <c r="A423" s="30">
        <f t="shared" si="111"/>
        <v>406</v>
      </c>
      <c r="B423" s="15" t="s">
        <v>219</v>
      </c>
      <c r="C423" s="15" t="s">
        <v>289</v>
      </c>
      <c r="D423" s="18">
        <v>400020.48717404593</v>
      </c>
      <c r="E423" s="18">
        <v>402960.00410296349</v>
      </c>
      <c r="F423" s="18">
        <v>387781.42407398944</v>
      </c>
      <c r="G423" s="18">
        <v>388092.99912479043</v>
      </c>
      <c r="H423" s="18">
        <v>391656.23183671985</v>
      </c>
      <c r="I423" s="18">
        <v>395216.65715249605</v>
      </c>
      <c r="J423" s="18">
        <v>397660.99329078413</v>
      </c>
      <c r="K423" s="18">
        <v>400887.81009189453</v>
      </c>
      <c r="L423" s="18">
        <v>403576.4185999583</v>
      </c>
      <c r="M423" s="18">
        <v>406348.0373463764</v>
      </c>
      <c r="N423" s="18">
        <v>399455.12339126243</v>
      </c>
      <c r="O423" s="18">
        <v>403416.23290700244</v>
      </c>
      <c r="P423" s="18">
        <v>399308.01907418936</v>
      </c>
      <c r="Q423" s="18">
        <v>398183.11062819033</v>
      </c>
    </row>
    <row r="424" spans="1:17" x14ac:dyDescent="0.3">
      <c r="A424" s="30">
        <f t="shared" si="111"/>
        <v>407</v>
      </c>
      <c r="B424" s="15" t="s">
        <v>220</v>
      </c>
      <c r="C424" s="15" t="s">
        <v>290</v>
      </c>
      <c r="D424" s="18">
        <v>135815.03246733762</v>
      </c>
      <c r="E424" s="18">
        <v>136300.62594469305</v>
      </c>
      <c r="F424" s="18">
        <v>134698.89694510429</v>
      </c>
      <c r="G424" s="18">
        <v>134071.20132661637</v>
      </c>
      <c r="H424" s="18">
        <v>134641.75102926654</v>
      </c>
      <c r="I424" s="18">
        <v>135206.33118667584</v>
      </c>
      <c r="J424" s="18">
        <v>135243.47290988144</v>
      </c>
      <c r="K424" s="18">
        <v>135638.73086605038</v>
      </c>
      <c r="L424" s="18">
        <v>135777.36965661528</v>
      </c>
      <c r="M424" s="18">
        <v>135950.43203381682</v>
      </c>
      <c r="N424" s="18">
        <v>133932.24515699942</v>
      </c>
      <c r="O424" s="18">
        <v>134564.31495921322</v>
      </c>
      <c r="P424" s="18">
        <v>125789.50643578118</v>
      </c>
      <c r="Q424" s="18">
        <v>134433.07007061935</v>
      </c>
    </row>
    <row r="425" spans="1:17" x14ac:dyDescent="0.3">
      <c r="A425" s="30">
        <f t="shared" si="111"/>
        <v>408</v>
      </c>
      <c r="B425" s="15" t="s">
        <v>221</v>
      </c>
      <c r="C425" s="15" t="s">
        <v>290</v>
      </c>
      <c r="D425" s="18">
        <v>3.7502466345796197E-4</v>
      </c>
      <c r="E425" s="18">
        <v>4.0627660256020097E-4</v>
      </c>
      <c r="F425" s="18">
        <v>4.3752854166243996E-4</v>
      </c>
      <c r="G425" s="18">
        <v>4.6878048076467901E-4</v>
      </c>
      <c r="H425" s="18">
        <v>5.0003241986691801E-4</v>
      </c>
      <c r="I425" s="18">
        <v>5.3128435896915706E-4</v>
      </c>
      <c r="J425" s="18">
        <v>5.62536298071396E-4</v>
      </c>
      <c r="K425" s="18">
        <v>5.9378823717363505E-4</v>
      </c>
      <c r="L425" s="18">
        <v>6.2504017627587301E-4</v>
      </c>
      <c r="M425" s="18">
        <v>6.5629211537811304E-4</v>
      </c>
      <c r="N425" s="18">
        <v>6.8754405448035101E-4</v>
      </c>
      <c r="O425" s="18">
        <v>7.1879599358259006E-4</v>
      </c>
      <c r="P425" s="18">
        <v>7.5004793268482911E-4</v>
      </c>
      <c r="Q425" s="18">
        <v>5.6253629807139556E-4</v>
      </c>
    </row>
    <row r="426" spans="1:17" x14ac:dyDescent="0.3">
      <c r="A426" s="30">
        <f t="shared" si="111"/>
        <v>409</v>
      </c>
      <c r="B426" s="15" t="s">
        <v>222</v>
      </c>
      <c r="C426" s="15" t="s">
        <v>291</v>
      </c>
      <c r="D426" s="18">
        <v>9181.4002004911199</v>
      </c>
      <c r="E426" s="18">
        <v>9198.2218923846085</v>
      </c>
      <c r="F426" s="18">
        <v>9215.0210071923102</v>
      </c>
      <c r="G426" s="18">
        <v>9231.7975449142014</v>
      </c>
      <c r="H426" s="18">
        <v>9248.5515055503001</v>
      </c>
      <c r="I426" s="18">
        <v>9265.2828891005902</v>
      </c>
      <c r="J426" s="18">
        <v>9281.9916955650897</v>
      </c>
      <c r="K426" s="18">
        <v>9298.6779249437895</v>
      </c>
      <c r="L426" s="18">
        <v>9315.3415772366898</v>
      </c>
      <c r="M426" s="18">
        <v>9331.9826524437904</v>
      </c>
      <c r="N426" s="18">
        <v>9348.6011505650895</v>
      </c>
      <c r="O426" s="18">
        <v>9365.1970716005908</v>
      </c>
      <c r="P426" s="18">
        <v>9381.7704155503015</v>
      </c>
      <c r="Q426" s="18">
        <v>9281.8336559644977</v>
      </c>
    </row>
    <row r="427" spans="1:17" x14ac:dyDescent="0.3">
      <c r="A427" s="30">
        <f t="shared" si="111"/>
        <v>410</v>
      </c>
      <c r="B427" s="15" t="s">
        <v>223</v>
      </c>
      <c r="C427" s="15" t="s">
        <v>292</v>
      </c>
      <c r="D427" s="18">
        <v>26732.283317223399</v>
      </c>
      <c r="E427" s="18">
        <v>26878.073880258798</v>
      </c>
      <c r="F427" s="18">
        <v>27023.8644432943</v>
      </c>
      <c r="G427" s="18">
        <v>27169.6550063297</v>
      </c>
      <c r="H427" s="18">
        <v>27315.445569365198</v>
      </c>
      <c r="I427" s="18">
        <v>27461.2361324007</v>
      </c>
      <c r="J427" s="18">
        <v>27607.026695436103</v>
      </c>
      <c r="K427" s="18">
        <v>27752.817258471601</v>
      </c>
      <c r="L427" s="18">
        <v>27898.607821507099</v>
      </c>
      <c r="M427" s="18">
        <v>28044.398384542499</v>
      </c>
      <c r="N427" s="18">
        <v>28190.188947578001</v>
      </c>
      <c r="O427" s="18">
        <v>28335.979510613401</v>
      </c>
      <c r="P427" s="18">
        <v>28481.770073648899</v>
      </c>
      <c r="Q427" s="18">
        <v>27607.026695436132</v>
      </c>
    </row>
    <row r="428" spans="1:17" x14ac:dyDescent="0.3">
      <c r="A428" s="30">
        <f t="shared" si="111"/>
        <v>411</v>
      </c>
      <c r="B428" s="15" t="s">
        <v>224</v>
      </c>
      <c r="C428" s="15" t="s">
        <v>293</v>
      </c>
      <c r="D428" s="18">
        <v>3301.772545079245</v>
      </c>
      <c r="E428" s="18">
        <v>3340.4345916546254</v>
      </c>
      <c r="F428" s="18">
        <v>3379.0966382300157</v>
      </c>
      <c r="G428" s="18">
        <v>3417.7586848053957</v>
      </c>
      <c r="H428" s="18">
        <v>3456.4207313807865</v>
      </c>
      <c r="I428" s="18">
        <v>3495.0827779561669</v>
      </c>
      <c r="J428" s="18">
        <v>3533.7448245315572</v>
      </c>
      <c r="K428" s="18">
        <v>3572.4068711069476</v>
      </c>
      <c r="L428" s="18">
        <v>3611.0689176823284</v>
      </c>
      <c r="M428" s="18">
        <v>3649.7309642577184</v>
      </c>
      <c r="N428" s="18">
        <v>3688.3930108330987</v>
      </c>
      <c r="O428" s="18">
        <v>3727.0550574084891</v>
      </c>
      <c r="P428" s="18">
        <v>3765.7171039838699</v>
      </c>
      <c r="Q428" s="18">
        <v>3533.7448245315577</v>
      </c>
    </row>
    <row r="429" spans="1:17" x14ac:dyDescent="0.3">
      <c r="A429" s="30">
        <f t="shared" si="111"/>
        <v>412</v>
      </c>
      <c r="B429" s="17" t="s">
        <v>807</v>
      </c>
      <c r="C429" s="17"/>
      <c r="D429" s="35">
        <f>SUM(D414:D428)</f>
        <v>853872.48089370469</v>
      </c>
      <c r="E429" s="35">
        <f t="shared" ref="E429:O429" si="128">SUM(E414:E428)</f>
        <v>860501.16540348728</v>
      </c>
      <c r="F429" s="35">
        <f t="shared" si="128"/>
        <v>846925.98223648476</v>
      </c>
      <c r="G429" s="35">
        <f t="shared" si="128"/>
        <v>847921.04908350925</v>
      </c>
      <c r="H429" s="35">
        <f t="shared" si="128"/>
        <v>855297.73689255409</v>
      </c>
      <c r="I429" s="35">
        <f t="shared" si="128"/>
        <v>862666.11462336406</v>
      </c>
      <c r="J429" s="35">
        <f t="shared" si="128"/>
        <v>866594.54961234611</v>
      </c>
      <c r="K429" s="35">
        <f t="shared" si="128"/>
        <v>873488.06967356394</v>
      </c>
      <c r="L429" s="35">
        <f t="shared" si="128"/>
        <v>879587.66129257868</v>
      </c>
      <c r="M429" s="35">
        <f t="shared" si="128"/>
        <v>883025.64605892589</v>
      </c>
      <c r="N429" s="35">
        <f t="shared" si="128"/>
        <v>877428.2461212409</v>
      </c>
      <c r="O429" s="35">
        <f t="shared" si="128"/>
        <v>883978.40647875017</v>
      </c>
      <c r="P429" s="35">
        <f t="shared" ref="P429:Q429" si="129">SUM(P414:P428)</f>
        <v>870266.74976718985</v>
      </c>
      <c r="Q429" s="35">
        <f t="shared" si="129"/>
        <v>866273.37370290013</v>
      </c>
    </row>
    <row r="430" spans="1:17" x14ac:dyDescent="0.3">
      <c r="A430" s="30">
        <f t="shared" si="111"/>
        <v>413</v>
      </c>
      <c r="B430" s="15"/>
      <c r="C430" s="15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</row>
    <row r="431" spans="1:17" x14ac:dyDescent="0.3">
      <c r="A431" s="30">
        <f t="shared" si="111"/>
        <v>414</v>
      </c>
      <c r="B431" s="14" t="s">
        <v>272</v>
      </c>
      <c r="C431" s="14" t="s">
        <v>294</v>
      </c>
      <c r="D431" s="18">
        <v>-333.41999999999899</v>
      </c>
      <c r="E431" s="18">
        <v>-342.58</v>
      </c>
      <c r="F431" s="18">
        <v>-351.74</v>
      </c>
      <c r="G431" s="18">
        <v>-360.9</v>
      </c>
      <c r="H431" s="18">
        <v>-370.06</v>
      </c>
      <c r="I431" s="18">
        <v>-379.22</v>
      </c>
      <c r="J431" s="18">
        <v>-388.38</v>
      </c>
      <c r="K431" s="18">
        <v>-397.54</v>
      </c>
      <c r="L431" s="18">
        <v>-406.7</v>
      </c>
      <c r="M431" s="18">
        <v>-415.86</v>
      </c>
      <c r="N431" s="18">
        <v>-425.02</v>
      </c>
      <c r="O431" s="18">
        <v>-434.18</v>
      </c>
      <c r="P431" s="18">
        <v>-443.34</v>
      </c>
      <c r="Q431" s="18">
        <v>-388.38</v>
      </c>
    </row>
    <row r="432" spans="1:17" x14ac:dyDescent="0.3">
      <c r="A432" s="30">
        <f t="shared" si="111"/>
        <v>415</v>
      </c>
      <c r="B432" s="15" t="s">
        <v>225</v>
      </c>
      <c r="C432" s="15" t="s">
        <v>294</v>
      </c>
      <c r="D432" s="18">
        <v>5014.5321122105652</v>
      </c>
      <c r="E432" s="18">
        <v>5121.4817614719559</v>
      </c>
      <c r="F432" s="18">
        <v>5228.4379148984226</v>
      </c>
      <c r="G432" s="18">
        <v>5335.4000474920085</v>
      </c>
      <c r="H432" s="18">
        <v>5442.3676451986439</v>
      </c>
      <c r="I432" s="18">
        <v>5549.3402035854533</v>
      </c>
      <c r="J432" s="18">
        <v>5656.3172302649582</v>
      </c>
      <c r="K432" s="18">
        <v>5763.2982721266517</v>
      </c>
      <c r="L432" s="18">
        <v>5870.2828345612243</v>
      </c>
      <c r="M432" s="18">
        <v>5977.2691283203812</v>
      </c>
      <c r="N432" s="18">
        <v>6084.2569303074406</v>
      </c>
      <c r="O432" s="18">
        <v>6191.2460461732908</v>
      </c>
      <c r="P432" s="18">
        <v>6308.0431481836649</v>
      </c>
      <c r="Q432" s="18">
        <v>5657.0979442149737</v>
      </c>
    </row>
    <row r="433" spans="1:17" x14ac:dyDescent="0.3">
      <c r="A433" s="30">
        <f t="shared" si="111"/>
        <v>416</v>
      </c>
      <c r="B433" s="15" t="s">
        <v>226</v>
      </c>
      <c r="C433" s="15" t="s">
        <v>274</v>
      </c>
      <c r="D433" s="18">
        <v>4835.9740278396803</v>
      </c>
      <c r="E433" s="18">
        <v>4713.2428489440999</v>
      </c>
      <c r="F433" s="18">
        <v>4590.3288426415902</v>
      </c>
      <c r="G433" s="18">
        <v>4467.2320089321402</v>
      </c>
      <c r="H433" s="18">
        <v>4343.9523478157607</v>
      </c>
      <c r="I433" s="18">
        <v>4220.4898592924401</v>
      </c>
      <c r="J433" s="18">
        <v>4096.8445433621901</v>
      </c>
      <c r="K433" s="18">
        <v>3973.0164000249997</v>
      </c>
      <c r="L433" s="18">
        <v>3849.00542928088</v>
      </c>
      <c r="M433" s="18">
        <v>3724.8116311298299</v>
      </c>
      <c r="N433" s="18">
        <v>3600.4350055718401</v>
      </c>
      <c r="O433" s="18">
        <v>3475.8755526069099</v>
      </c>
      <c r="P433" s="18">
        <v>3351.1332722350498</v>
      </c>
      <c r="Q433" s="18">
        <v>4095.5647515136461</v>
      </c>
    </row>
    <row r="434" spans="1:17" x14ac:dyDescent="0.3">
      <c r="A434" s="30">
        <f t="shared" si="111"/>
        <v>417</v>
      </c>
      <c r="B434" s="15" t="s">
        <v>227</v>
      </c>
      <c r="C434" s="15" t="s">
        <v>285</v>
      </c>
      <c r="D434" s="18">
        <v>111041.56371470312</v>
      </c>
      <c r="E434" s="18">
        <v>111759.48832919788</v>
      </c>
      <c r="F434" s="18">
        <v>112347.72962001195</v>
      </c>
      <c r="G434" s="18">
        <v>110421.45127498769</v>
      </c>
      <c r="H434" s="18">
        <v>110842.83336092724</v>
      </c>
      <c r="I434" s="18">
        <v>111202.9195068704</v>
      </c>
      <c r="J434" s="18">
        <v>106810.11049195894</v>
      </c>
      <c r="K434" s="18">
        <v>107343.1374389112</v>
      </c>
      <c r="L434" s="18">
        <v>107954.07416461741</v>
      </c>
      <c r="M434" s="18">
        <v>103799.96577109938</v>
      </c>
      <c r="N434" s="18">
        <v>104516.12696654614</v>
      </c>
      <c r="O434" s="18">
        <v>105329.32977331748</v>
      </c>
      <c r="P434" s="18">
        <v>101797.43258843005</v>
      </c>
      <c r="Q434" s="18">
        <v>108089.7048462753</v>
      </c>
    </row>
    <row r="435" spans="1:17" x14ac:dyDescent="0.3">
      <c r="A435" s="30">
        <f t="shared" si="111"/>
        <v>418</v>
      </c>
      <c r="B435" s="15" t="s">
        <v>228</v>
      </c>
      <c r="C435" s="15" t="s">
        <v>295</v>
      </c>
      <c r="D435" s="18">
        <v>0</v>
      </c>
      <c r="E435" s="18">
        <v>48.449771999999996</v>
      </c>
      <c r="F435" s="18">
        <v>96.899543999999992</v>
      </c>
      <c r="G435" s="18">
        <v>145.34931599999999</v>
      </c>
      <c r="H435" s="18">
        <v>330.07109700000001</v>
      </c>
      <c r="I435" s="18">
        <v>514.79287799999997</v>
      </c>
      <c r="J435" s="18">
        <v>699.51465899999994</v>
      </c>
      <c r="K435" s="18">
        <v>884.2364399999999</v>
      </c>
      <c r="L435" s="18">
        <v>1068.9582209999999</v>
      </c>
      <c r="M435" s="18">
        <v>1253.6800020000001</v>
      </c>
      <c r="N435" s="18">
        <v>1438.401783</v>
      </c>
      <c r="O435" s="18">
        <v>1623.123564</v>
      </c>
      <c r="P435" s="18">
        <v>1807.845345</v>
      </c>
      <c r="Q435" s="18">
        <v>762.40943238461534</v>
      </c>
    </row>
    <row r="436" spans="1:17" x14ac:dyDescent="0.3">
      <c r="A436" s="30">
        <f t="shared" si="111"/>
        <v>419</v>
      </c>
      <c r="B436" s="14" t="s">
        <v>229</v>
      </c>
      <c r="C436" s="14" t="s">
        <v>296</v>
      </c>
      <c r="D436" s="18">
        <v>453386.39783612598</v>
      </c>
      <c r="E436" s="18">
        <v>456000.0177732819</v>
      </c>
      <c r="F436" s="18">
        <v>458559.35951124848</v>
      </c>
      <c r="G436" s="18">
        <v>460695.07416957227</v>
      </c>
      <c r="H436" s="18">
        <v>462942.04968647874</v>
      </c>
      <c r="I436" s="18">
        <v>465182.01318481076</v>
      </c>
      <c r="J436" s="18">
        <v>466405.98339062725</v>
      </c>
      <c r="K436" s="18">
        <v>468780.99265492317</v>
      </c>
      <c r="L436" s="18">
        <v>471206.92594417639</v>
      </c>
      <c r="M436" s="18">
        <v>473584.74202983495</v>
      </c>
      <c r="N436" s="18">
        <v>476040.65705393808</v>
      </c>
      <c r="O436" s="18">
        <v>478775.80934317509</v>
      </c>
      <c r="P436" s="18">
        <v>460745.38725687319</v>
      </c>
      <c r="Q436" s="18">
        <v>465561.95460269734</v>
      </c>
    </row>
    <row r="437" spans="1:17" x14ac:dyDescent="0.3">
      <c r="A437" s="30">
        <f t="shared" si="111"/>
        <v>420</v>
      </c>
      <c r="B437" s="14" t="s">
        <v>230</v>
      </c>
      <c r="C437" s="14" t="s">
        <v>290</v>
      </c>
      <c r="D437" s="18">
        <v>238569.42146309529</v>
      </c>
      <c r="E437" s="18">
        <v>240296.79010553967</v>
      </c>
      <c r="F437" s="18">
        <v>241896.78246202416</v>
      </c>
      <c r="G437" s="18">
        <v>242996.73618561981</v>
      </c>
      <c r="H437" s="18">
        <v>244195.45082012768</v>
      </c>
      <c r="I437" s="18">
        <v>245337.0945824408</v>
      </c>
      <c r="J437" s="18">
        <v>245188.31487131323</v>
      </c>
      <c r="K437" s="18">
        <v>246461.47358042287</v>
      </c>
      <c r="L437" s="18">
        <v>247803.8209646933</v>
      </c>
      <c r="M437" s="18">
        <v>249104.02882032341</v>
      </c>
      <c r="N437" s="18">
        <v>250531.24941876787</v>
      </c>
      <c r="O437" s="18">
        <v>252231.92428261557</v>
      </c>
      <c r="P437" s="18">
        <v>229294.27679894253</v>
      </c>
      <c r="Q437" s="18">
        <v>244146.72033507127</v>
      </c>
    </row>
    <row r="438" spans="1:17" x14ac:dyDescent="0.3">
      <c r="A438" s="30">
        <f t="shared" si="111"/>
        <v>421</v>
      </c>
      <c r="B438" s="14" t="s">
        <v>231</v>
      </c>
      <c r="C438" s="14" t="s">
        <v>297</v>
      </c>
      <c r="D438" s="18">
        <v>1286.5096649696602</v>
      </c>
      <c r="E438" s="18">
        <v>1314.3741187169001</v>
      </c>
      <c r="F438" s="18">
        <v>1342.2385724641499</v>
      </c>
      <c r="G438" s="18">
        <v>1370.10302621139</v>
      </c>
      <c r="H438" s="18">
        <v>1397.9674799586298</v>
      </c>
      <c r="I438" s="18">
        <v>1425.8319337058701</v>
      </c>
      <c r="J438" s="18">
        <v>1453.69638745311</v>
      </c>
      <c r="K438" s="18">
        <v>1481.5608412003601</v>
      </c>
      <c r="L438" s="18">
        <v>1509.4252949475999</v>
      </c>
      <c r="M438" s="18">
        <v>1537.28974869484</v>
      </c>
      <c r="N438" s="18">
        <v>1565.1542024420801</v>
      </c>
      <c r="O438" s="18">
        <v>1593.0186561893299</v>
      </c>
      <c r="P438" s="18">
        <v>1620.88310993657</v>
      </c>
      <c r="Q438" s="18">
        <v>1453.6963874531148</v>
      </c>
    </row>
    <row r="439" spans="1:17" x14ac:dyDescent="0.3">
      <c r="A439" s="30">
        <f t="shared" si="111"/>
        <v>422</v>
      </c>
      <c r="B439" s="15" t="s">
        <v>232</v>
      </c>
      <c r="C439" s="15" t="s">
        <v>291</v>
      </c>
      <c r="D439" s="18">
        <v>83121.436788242951</v>
      </c>
      <c r="E439" s="18">
        <v>83286.913925468602</v>
      </c>
      <c r="F439" s="18">
        <v>83409.235665440516</v>
      </c>
      <c r="G439" s="18">
        <v>83431.922662562079</v>
      </c>
      <c r="H439" s="18">
        <v>83492.844667992787</v>
      </c>
      <c r="I439" s="18">
        <v>83532.991774805836</v>
      </c>
      <c r="J439" s="18">
        <v>83095.247385369745</v>
      </c>
      <c r="K439" s="18">
        <v>83178.247565622456</v>
      </c>
      <c r="L439" s="18">
        <v>83283.678524515446</v>
      </c>
      <c r="M439" s="18">
        <v>83366.859719275933</v>
      </c>
      <c r="N439" s="18">
        <v>83491.361396871682</v>
      </c>
      <c r="O439" s="18">
        <v>83646.40103475943</v>
      </c>
      <c r="P439" s="18">
        <v>83284.394855965671</v>
      </c>
      <c r="Q439" s="18">
        <v>83355.502766684091</v>
      </c>
    </row>
    <row r="440" spans="1:17" x14ac:dyDescent="0.3">
      <c r="A440" s="30">
        <f t="shared" si="111"/>
        <v>423</v>
      </c>
      <c r="B440" s="14" t="s">
        <v>233</v>
      </c>
      <c r="C440" s="14" t="s">
        <v>292</v>
      </c>
      <c r="D440" s="18">
        <v>364728.07312445896</v>
      </c>
      <c r="E440" s="18">
        <v>366595.90833293775</v>
      </c>
      <c r="F440" s="18">
        <v>368336.59550676</v>
      </c>
      <c r="G440" s="18">
        <v>369779.92402904009</v>
      </c>
      <c r="H440" s="18">
        <v>371343.28767001966</v>
      </c>
      <c r="I440" s="18">
        <v>372847.78140915046</v>
      </c>
      <c r="J440" s="18">
        <v>372913.93336521258</v>
      </c>
      <c r="K440" s="18">
        <v>374566.61968407052</v>
      </c>
      <c r="L440" s="18">
        <v>376290.65128797042</v>
      </c>
      <c r="M440" s="18">
        <v>377951.00600218377</v>
      </c>
      <c r="N440" s="18">
        <v>379740.08454581391</v>
      </c>
      <c r="O440" s="18">
        <v>381624.50483316352</v>
      </c>
      <c r="P440" s="18">
        <v>381951.06161435257</v>
      </c>
      <c r="Q440" s="18">
        <v>373743.8024157795</v>
      </c>
    </row>
    <row r="441" spans="1:17" x14ac:dyDescent="0.3">
      <c r="A441" s="30">
        <f t="shared" si="111"/>
        <v>424</v>
      </c>
      <c r="B441" s="15" t="s">
        <v>234</v>
      </c>
      <c r="C441" s="15" t="s">
        <v>298</v>
      </c>
      <c r="D441" s="18">
        <v>307990.4810467168</v>
      </c>
      <c r="E441" s="18">
        <v>309562.50798404886</v>
      </c>
      <c r="F441" s="18">
        <v>311027.9836216445</v>
      </c>
      <c r="G441" s="18">
        <v>312067.38187208853</v>
      </c>
      <c r="H441" s="18">
        <v>313189.50376602751</v>
      </c>
      <c r="I441" s="18">
        <v>314264.36785285472</v>
      </c>
      <c r="J441" s="18">
        <v>314262.50169437606</v>
      </c>
      <c r="K441" s="18">
        <v>315449.25309362059</v>
      </c>
      <c r="L441" s="18">
        <v>316694.50908642926</v>
      </c>
      <c r="M441" s="18">
        <v>317905.68785836035</v>
      </c>
      <c r="N441" s="18">
        <v>319223.91356517654</v>
      </c>
      <c r="O441" s="18">
        <v>320778.12974007794</v>
      </c>
      <c r="P441" s="18">
        <v>300853.98568928754</v>
      </c>
      <c r="Q441" s="18">
        <v>313328.47745159303</v>
      </c>
    </row>
    <row r="442" spans="1:17" x14ac:dyDescent="0.3">
      <c r="A442" s="30">
        <f t="shared" si="111"/>
        <v>425</v>
      </c>
      <c r="B442" s="15" t="s">
        <v>235</v>
      </c>
      <c r="C442" s="15" t="s">
        <v>299</v>
      </c>
      <c r="D442" s="18">
        <v>204814.92041125387</v>
      </c>
      <c r="E442" s="18">
        <v>205636.92110506643</v>
      </c>
      <c r="F442" s="18">
        <v>206462.06571869072</v>
      </c>
      <c r="G442" s="18">
        <v>207288.49475175206</v>
      </c>
      <c r="H442" s="18">
        <v>208116.51343713602</v>
      </c>
      <c r="I442" s="18">
        <v>208943.08313724966</v>
      </c>
      <c r="J442" s="18">
        <v>209728.50159423932</v>
      </c>
      <c r="K442" s="18">
        <v>210560.84693707354</v>
      </c>
      <c r="L442" s="18">
        <v>211393.65065784304</v>
      </c>
      <c r="M442" s="18">
        <v>212227.71315209547</v>
      </c>
      <c r="N442" s="18">
        <v>213063.03032565949</v>
      </c>
      <c r="O442" s="18">
        <v>213896.4660312924</v>
      </c>
      <c r="P442" s="18">
        <v>214689.18504847592</v>
      </c>
      <c r="Q442" s="18">
        <v>209755.49171598678</v>
      </c>
    </row>
    <row r="443" spans="1:17" x14ac:dyDescent="0.3">
      <c r="A443" s="30">
        <f t="shared" si="111"/>
        <v>426</v>
      </c>
      <c r="B443" s="14" t="s">
        <v>236</v>
      </c>
      <c r="C443" s="14" t="s">
        <v>300</v>
      </c>
      <c r="D443" s="18">
        <v>1953.0109055025903</v>
      </c>
      <c r="E443" s="18">
        <v>1892.2144245590996</v>
      </c>
      <c r="F443" s="18">
        <v>1769.2820858916305</v>
      </c>
      <c r="G443" s="18">
        <v>1506.9362463532696</v>
      </c>
      <c r="H443" s="18">
        <v>1299.6855748525495</v>
      </c>
      <c r="I443" s="18">
        <v>1066.9772168945988</v>
      </c>
      <c r="J443" s="18">
        <v>206.27701011621951</v>
      </c>
      <c r="K443" s="18">
        <v>41.502049194740131</v>
      </c>
      <c r="L443" s="18">
        <v>-90.07550789435021</v>
      </c>
      <c r="M443" s="18">
        <v>-252.19100823310018</v>
      </c>
      <c r="N443" s="18">
        <v>-355.05924776710009</v>
      </c>
      <c r="O443" s="18">
        <v>-411.39655220099911</v>
      </c>
      <c r="P443" s="18">
        <v>-1152.3132555411999</v>
      </c>
      <c r="Q443" s="18">
        <v>574.98845705599626</v>
      </c>
    </row>
    <row r="444" spans="1:17" x14ac:dyDescent="0.3">
      <c r="A444" s="30">
        <f t="shared" si="111"/>
        <v>427</v>
      </c>
      <c r="B444" s="15" t="s">
        <v>237</v>
      </c>
      <c r="C444" s="15" t="s">
        <v>301</v>
      </c>
      <c r="D444" s="18">
        <v>24863.815472159298</v>
      </c>
      <c r="E444" s="18">
        <v>24988.062539406601</v>
      </c>
      <c r="F444" s="18">
        <v>25112.309606653998</v>
      </c>
      <c r="G444" s="18">
        <v>24911.1576739013</v>
      </c>
      <c r="H444" s="18">
        <v>25033.785780402501</v>
      </c>
      <c r="I444" s="18">
        <v>25156.413886903698</v>
      </c>
      <c r="J444" s="18">
        <v>24630.813571129198</v>
      </c>
      <c r="K444" s="18">
        <v>24750.216540582602</v>
      </c>
      <c r="L444" s="18">
        <v>24869.619510035998</v>
      </c>
      <c r="M444" s="18">
        <v>24663.762479489302</v>
      </c>
      <c r="N444" s="18">
        <v>24781.547179764599</v>
      </c>
      <c r="O444" s="18">
        <v>24899.331880039801</v>
      </c>
      <c r="P444" s="18">
        <v>24368.206669597203</v>
      </c>
      <c r="Q444" s="18">
        <v>24848.387906928157</v>
      </c>
    </row>
    <row r="445" spans="1:17" x14ac:dyDescent="0.3">
      <c r="A445" s="30">
        <f t="shared" si="111"/>
        <v>428</v>
      </c>
      <c r="B445" s="15" t="s">
        <v>238</v>
      </c>
      <c r="C445" s="15" t="s">
        <v>301</v>
      </c>
      <c r="D445" s="18">
        <v>-3010.9930997116298</v>
      </c>
      <c r="E445" s="18">
        <v>-3202.0013311560601</v>
      </c>
      <c r="F445" s="18">
        <v>-3418.7077623527302</v>
      </c>
      <c r="G445" s="18">
        <v>-3671.7238868847403</v>
      </c>
      <c r="H445" s="18">
        <v>-3912.8149275917699</v>
      </c>
      <c r="I445" s="18">
        <v>-4157.1700183009898</v>
      </c>
      <c r="J445" s="18">
        <v>-4398.7762649964698</v>
      </c>
      <c r="K445" s="18">
        <v>-4613.48339331651</v>
      </c>
      <c r="L445" s="18">
        <v>-4816.5856977271505</v>
      </c>
      <c r="M445" s="18">
        <v>-5019.6930555645095</v>
      </c>
      <c r="N445" s="18">
        <v>-5210.3506987406599</v>
      </c>
      <c r="O445" s="18">
        <v>-5386.6785277614399</v>
      </c>
      <c r="P445" s="18">
        <v>-5592.0204248126001</v>
      </c>
      <c r="Q445" s="18">
        <v>-4339.3076222244044</v>
      </c>
    </row>
    <row r="446" spans="1:17" x14ac:dyDescent="0.3">
      <c r="A446" s="30">
        <f t="shared" si="111"/>
        <v>429</v>
      </c>
      <c r="B446" s="15" t="s">
        <v>239</v>
      </c>
      <c r="C446" s="15" t="s">
        <v>302</v>
      </c>
      <c r="D446" s="18">
        <v>87254.868490163848</v>
      </c>
      <c r="E446" s="18">
        <v>89161.897154373277</v>
      </c>
      <c r="F446" s="18">
        <v>91073.69279548357</v>
      </c>
      <c r="G446" s="18">
        <v>92990.681987281598</v>
      </c>
      <c r="H446" s="18">
        <v>94914.722456942589</v>
      </c>
      <c r="I446" s="18">
        <v>96844.628973792234</v>
      </c>
      <c r="J446" s="18">
        <v>98780.999892309846</v>
      </c>
      <c r="K446" s="18">
        <v>100727.01909540062</v>
      </c>
      <c r="L446" s="18">
        <v>102678.58893484285</v>
      </c>
      <c r="M446" s="18">
        <v>104635.48288238121</v>
      </c>
      <c r="N446" s="18">
        <v>106598.47350214828</v>
      </c>
      <c r="O446" s="18">
        <v>108566.2878106321</v>
      </c>
      <c r="P446" s="18">
        <v>110538.5364730141</v>
      </c>
      <c r="Q446" s="18">
        <v>98828.14464990508</v>
      </c>
    </row>
    <row r="447" spans="1:17" x14ac:dyDescent="0.3">
      <c r="A447" s="30">
        <f t="shared" si="111"/>
        <v>430</v>
      </c>
      <c r="B447" s="14" t="s">
        <v>240</v>
      </c>
      <c r="C447" s="14" t="s">
        <v>303</v>
      </c>
      <c r="D447" s="18">
        <v>95.424014999999997</v>
      </c>
      <c r="E447" s="18">
        <v>103.376016249999</v>
      </c>
      <c r="F447" s="18">
        <v>111.32801749999899</v>
      </c>
      <c r="G447" s="18">
        <v>119.28001875</v>
      </c>
      <c r="H447" s="18">
        <v>127.232019999999</v>
      </c>
      <c r="I447" s="18">
        <v>135.18402125</v>
      </c>
      <c r="J447" s="18">
        <v>143.1360225</v>
      </c>
      <c r="K447" s="18">
        <v>151.08802374999999</v>
      </c>
      <c r="L447" s="18">
        <v>159.04002499999999</v>
      </c>
      <c r="M447" s="18">
        <v>166.99202625000001</v>
      </c>
      <c r="N447" s="18">
        <v>174.9440275</v>
      </c>
      <c r="O447" s="18">
        <v>182.89602875</v>
      </c>
      <c r="P447" s="18">
        <v>190.84802999999999</v>
      </c>
      <c r="Q447" s="18">
        <v>143.13602249999974</v>
      </c>
    </row>
    <row r="448" spans="1:17" x14ac:dyDescent="0.3">
      <c r="A448" s="30">
        <f t="shared" si="111"/>
        <v>431</v>
      </c>
      <c r="B448" s="14" t="s">
        <v>241</v>
      </c>
      <c r="C448" s="14" t="s">
        <v>304</v>
      </c>
      <c r="D448" s="18">
        <v>4384.0079727131397</v>
      </c>
      <c r="E448" s="18">
        <v>4968.4353475181306</v>
      </c>
      <c r="F448" s="18">
        <v>5552.8627223231297</v>
      </c>
      <c r="G448" s="18">
        <v>6137.2900971281297</v>
      </c>
      <c r="H448" s="18">
        <v>6737.7632084552497</v>
      </c>
      <c r="I448" s="18">
        <v>7338.2363197823697</v>
      </c>
      <c r="J448" s="18">
        <v>7938.7094311094997</v>
      </c>
      <c r="K448" s="18">
        <v>8554.19076178047</v>
      </c>
      <c r="L448" s="18">
        <v>9169.6720924514502</v>
      </c>
      <c r="M448" s="18">
        <v>9785.1534231224214</v>
      </c>
      <c r="N448" s="18">
        <v>10440.6445158838</v>
      </c>
      <c r="O448" s="18">
        <v>11096.1356086451</v>
      </c>
      <c r="P448" s="18">
        <v>11751.6267014065</v>
      </c>
      <c r="Q448" s="18">
        <v>7988.8252463322606</v>
      </c>
    </row>
    <row r="449" spans="1:17" x14ac:dyDescent="0.3">
      <c r="A449" s="30">
        <f t="shared" si="111"/>
        <v>432</v>
      </c>
      <c r="B449" s="14" t="s">
        <v>242</v>
      </c>
      <c r="C449" s="14" t="s">
        <v>305</v>
      </c>
      <c r="D449" s="18">
        <v>0</v>
      </c>
      <c r="E449" s="18">
        <v>0</v>
      </c>
      <c r="F449" s="18">
        <v>0</v>
      </c>
      <c r="G449" s="18">
        <v>0</v>
      </c>
      <c r="H449" s="18">
        <v>0</v>
      </c>
      <c r="I449" s="18">
        <v>0</v>
      </c>
      <c r="J449" s="18">
        <v>0</v>
      </c>
      <c r="K449" s="18">
        <v>0</v>
      </c>
      <c r="L449" s="18">
        <v>0</v>
      </c>
      <c r="M449" s="18">
        <v>0</v>
      </c>
      <c r="N449" s="18">
        <v>0</v>
      </c>
      <c r="O449" s="18">
        <v>0</v>
      </c>
      <c r="P449" s="18">
        <v>0</v>
      </c>
      <c r="Q449" s="18">
        <v>0</v>
      </c>
    </row>
    <row r="450" spans="1:17" x14ac:dyDescent="0.3">
      <c r="A450" s="30">
        <f t="shared" si="111"/>
        <v>433</v>
      </c>
      <c r="B450" s="14" t="s">
        <v>243</v>
      </c>
      <c r="C450" s="14" t="s">
        <v>306</v>
      </c>
      <c r="D450" s="18">
        <v>1921.7761299358251</v>
      </c>
      <c r="E450" s="18">
        <v>1847.5217879817699</v>
      </c>
      <c r="F450" s="18">
        <v>1772.942893409627</v>
      </c>
      <c r="G450" s="18">
        <v>1698.0394462193976</v>
      </c>
      <c r="H450" s="18">
        <v>1622.811446411082</v>
      </c>
      <c r="I450" s="18">
        <v>1547.258893984678</v>
      </c>
      <c r="J450" s="18">
        <v>1471.3817889401844</v>
      </c>
      <c r="K450" s="18">
        <v>1395.1801312776092</v>
      </c>
      <c r="L450" s="18">
        <v>1318.6539209969449</v>
      </c>
      <c r="M450" s="18">
        <v>1241.803158098191</v>
      </c>
      <c r="N450" s="18">
        <v>1164.6278425813468</v>
      </c>
      <c r="O450" s="18">
        <v>1087.1279744464218</v>
      </c>
      <c r="P450" s="18">
        <v>1009.3035536934079</v>
      </c>
      <c r="Q450" s="18">
        <v>1469.1099206135757</v>
      </c>
    </row>
    <row r="451" spans="1:17" x14ac:dyDescent="0.3">
      <c r="A451" s="30">
        <f t="shared" si="111"/>
        <v>434</v>
      </c>
      <c r="B451" s="14" t="s">
        <v>244</v>
      </c>
      <c r="C451" s="14" t="s">
        <v>307</v>
      </c>
      <c r="D451" s="18">
        <v>543.90049999999997</v>
      </c>
      <c r="E451" s="18">
        <v>642.7914999999989</v>
      </c>
      <c r="F451" s="18">
        <v>748.05316666666602</v>
      </c>
      <c r="G451" s="18">
        <v>859.68549999999891</v>
      </c>
      <c r="H451" s="18">
        <v>977.68849999999998</v>
      </c>
      <c r="I451" s="18">
        <v>1102.06216666666</v>
      </c>
      <c r="J451" s="18">
        <v>1232.8064999999999</v>
      </c>
      <c r="K451" s="18">
        <v>1369.9214999999999</v>
      </c>
      <c r="L451" s="18">
        <v>1513.40716666666</v>
      </c>
      <c r="M451" s="18">
        <v>1663.2635</v>
      </c>
      <c r="N451" s="18">
        <v>1819.4905000000001</v>
      </c>
      <c r="O451" s="18">
        <v>1982.0881666666601</v>
      </c>
      <c r="P451" s="18">
        <v>2151.0564999999901</v>
      </c>
      <c r="Q451" s="18">
        <v>1277.4011666666643</v>
      </c>
    </row>
    <row r="452" spans="1:17" x14ac:dyDescent="0.3">
      <c r="A452" s="30">
        <f t="shared" si="111"/>
        <v>435</v>
      </c>
      <c r="B452" s="15" t="s">
        <v>245</v>
      </c>
      <c r="C452" s="15" t="s">
        <v>308</v>
      </c>
      <c r="D452" s="18">
        <v>194909.99224915501</v>
      </c>
      <c r="E452" s="18">
        <v>195665.37920113502</v>
      </c>
      <c r="F452" s="18">
        <v>196435.83022031302</v>
      </c>
      <c r="G452" s="18">
        <v>197218.41541019498</v>
      </c>
      <c r="H452" s="18">
        <v>198015.41265377699</v>
      </c>
      <c r="I452" s="18">
        <v>198824.85267536898</v>
      </c>
      <c r="J452" s="18">
        <v>199644.52604589702</v>
      </c>
      <c r="K452" s="18">
        <v>200476.51411179701</v>
      </c>
      <c r="L452" s="18">
        <v>201318.19117395999</v>
      </c>
      <c r="M452" s="18">
        <v>202170.45381233</v>
      </c>
      <c r="N452" s="18">
        <v>203035.27130093801</v>
      </c>
      <c r="O452" s="18">
        <v>203915.02918388799</v>
      </c>
      <c r="P452" s="18">
        <v>204806.10911963703</v>
      </c>
      <c r="Q452" s="18">
        <v>199725.84439679931</v>
      </c>
    </row>
    <row r="453" spans="1:17" x14ac:dyDescent="0.3">
      <c r="A453" s="30">
        <f t="shared" si="111"/>
        <v>436</v>
      </c>
      <c r="B453" s="17" t="s">
        <v>806</v>
      </c>
      <c r="C453" s="17"/>
      <c r="D453" s="35">
        <f>SUM(D431:D452)</f>
        <v>2087371.6928245351</v>
      </c>
      <c r="E453" s="35">
        <f t="shared" ref="E453:O453" si="130">SUM(E431:E452)</f>
        <v>2100061.1926967422</v>
      </c>
      <c r="F453" s="35">
        <f t="shared" si="130"/>
        <v>2112103.5107257133</v>
      </c>
      <c r="G453" s="35">
        <f t="shared" si="130"/>
        <v>2119407.931837202</v>
      </c>
      <c r="H453" s="35">
        <f t="shared" si="130"/>
        <v>2130083.0686919321</v>
      </c>
      <c r="I453" s="35">
        <f t="shared" si="130"/>
        <v>2140499.9304591087</v>
      </c>
      <c r="J453" s="35">
        <f t="shared" si="130"/>
        <v>2139572.4596101828</v>
      </c>
      <c r="K453" s="35">
        <f t="shared" si="130"/>
        <v>2150897.2917284626</v>
      </c>
      <c r="L453" s="35">
        <f t="shared" si="130"/>
        <v>2162638.7940283674</v>
      </c>
      <c r="M453" s="35">
        <f t="shared" si="130"/>
        <v>2169072.2210811917</v>
      </c>
      <c r="N453" s="35">
        <f t="shared" si="130"/>
        <v>2181319.2401164034</v>
      </c>
      <c r="O453" s="35">
        <f t="shared" si="130"/>
        <v>2194662.4704304771</v>
      </c>
      <c r="P453" s="35">
        <f t="shared" ref="P453:Q453" si="131">SUM(P431:P452)</f>
        <v>2133331.6420946773</v>
      </c>
      <c r="Q453" s="35">
        <f t="shared" si="131"/>
        <v>2140078.5727942302</v>
      </c>
    </row>
    <row r="454" spans="1:17" x14ac:dyDescent="0.3">
      <c r="A454" s="30">
        <f t="shared" si="111"/>
        <v>437</v>
      </c>
      <c r="B454" s="15"/>
      <c r="C454" s="15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</row>
    <row r="455" spans="1:17" x14ac:dyDescent="0.3">
      <c r="A455" s="30">
        <f t="shared" si="111"/>
        <v>438</v>
      </c>
      <c r="B455" s="14" t="s">
        <v>273</v>
      </c>
      <c r="C455" s="14" t="s">
        <v>333</v>
      </c>
      <c r="D455" s="18">
        <v>-0.43</v>
      </c>
      <c r="E455" s="18">
        <v>-0.44</v>
      </c>
      <c r="F455" s="18">
        <v>-0.45</v>
      </c>
      <c r="G455" s="18">
        <v>-0.46</v>
      </c>
      <c r="H455" s="18">
        <v>-0.47</v>
      </c>
      <c r="I455" s="18">
        <v>-0.48</v>
      </c>
      <c r="J455" s="18">
        <v>-0.49</v>
      </c>
      <c r="K455" s="18">
        <v>-0.5</v>
      </c>
      <c r="L455" s="18">
        <v>-0.51</v>
      </c>
      <c r="M455" s="18">
        <v>-0.52</v>
      </c>
      <c r="N455" s="18">
        <v>-0.53</v>
      </c>
      <c r="O455" s="18">
        <v>-0.54</v>
      </c>
      <c r="P455" s="18">
        <v>-0.55000000000000004</v>
      </c>
      <c r="Q455" s="18">
        <v>-0.49</v>
      </c>
    </row>
    <row r="456" spans="1:17" x14ac:dyDescent="0.3">
      <c r="A456" s="30">
        <f t="shared" si="111"/>
        <v>439</v>
      </c>
      <c r="B456" s="15" t="s">
        <v>246</v>
      </c>
      <c r="C456" s="15" t="s">
        <v>274</v>
      </c>
      <c r="D456" s="18">
        <v>90368.070339205849</v>
      </c>
      <c r="E456" s="18">
        <v>90983.161223663075</v>
      </c>
      <c r="F456" s="18">
        <v>91598.454963425553</v>
      </c>
      <c r="G456" s="18">
        <v>92213.951558493558</v>
      </c>
      <c r="H456" s="18">
        <v>92831.109274307339</v>
      </c>
      <c r="I456" s="18">
        <v>93448.475040069912</v>
      </c>
      <c r="J456" s="18">
        <v>94066.048855781177</v>
      </c>
      <c r="K456" s="18">
        <v>94685.368727794805</v>
      </c>
      <c r="L456" s="18">
        <v>95305.92726467285</v>
      </c>
      <c r="M456" s="18">
        <v>95927.724466415151</v>
      </c>
      <c r="N456" s="18">
        <v>96552.295878503937</v>
      </c>
      <c r="O456" s="18">
        <v>97178.105955456966</v>
      </c>
      <c r="P456" s="18">
        <v>97805.15469727428</v>
      </c>
      <c r="Q456" s="18">
        <v>94074.142172697262</v>
      </c>
    </row>
    <row r="457" spans="1:17" x14ac:dyDescent="0.3">
      <c r="A457" s="30">
        <f t="shared" si="111"/>
        <v>440</v>
      </c>
      <c r="B457" s="14" t="s">
        <v>247</v>
      </c>
      <c r="C457" s="14" t="s">
        <v>309</v>
      </c>
      <c r="D457" s="18">
        <v>37249.747871303181</v>
      </c>
      <c r="E457" s="18">
        <v>37839.829210623764</v>
      </c>
      <c r="F457" s="18">
        <v>38424.716841015783</v>
      </c>
      <c r="G457" s="18">
        <v>39004.410762479187</v>
      </c>
      <c r="H457" s="18">
        <v>39578.910975014071</v>
      </c>
      <c r="I457" s="18">
        <v>40148.21747862039</v>
      </c>
      <c r="J457" s="18">
        <v>40712.330273298197</v>
      </c>
      <c r="K457" s="18">
        <v>41271.24935904728</v>
      </c>
      <c r="L457" s="18">
        <v>41824.974735867887</v>
      </c>
      <c r="M457" s="18">
        <v>42373.50640375998</v>
      </c>
      <c r="N457" s="18">
        <v>42916.844362723386</v>
      </c>
      <c r="O457" s="18">
        <v>43454.988612758287</v>
      </c>
      <c r="P457" s="18">
        <v>43987.939153864601</v>
      </c>
      <c r="Q457" s="18">
        <v>40675.974310798149</v>
      </c>
    </row>
    <row r="458" spans="1:17" x14ac:dyDescent="0.3">
      <c r="A458" s="30">
        <f t="shared" si="111"/>
        <v>441</v>
      </c>
      <c r="B458" s="14" t="s">
        <v>248</v>
      </c>
      <c r="C458" s="14" t="s">
        <v>310</v>
      </c>
      <c r="D458" s="18">
        <v>3842.2469310263573</v>
      </c>
      <c r="E458" s="18">
        <v>3807.3112560623272</v>
      </c>
      <c r="F458" s="18">
        <v>3771.7797855659173</v>
      </c>
      <c r="G458" s="18">
        <v>3735.7167768292047</v>
      </c>
      <c r="H458" s="18">
        <v>3699.1216653514343</v>
      </c>
      <c r="I458" s="18">
        <v>3661.9301933926149</v>
      </c>
      <c r="J458" s="18">
        <v>3624.2056311401975</v>
      </c>
      <c r="K458" s="18">
        <v>3585.9489657536556</v>
      </c>
      <c r="L458" s="18">
        <v>3547.0959407179057</v>
      </c>
      <c r="M458" s="18">
        <v>3507.7108135809776</v>
      </c>
      <c r="N458" s="18">
        <v>3467.7935843702953</v>
      </c>
      <c r="O458" s="18">
        <v>3427.2799957937809</v>
      </c>
      <c r="P458" s="18">
        <v>3386.2333179931798</v>
      </c>
      <c r="Q458" s="18">
        <v>3620.3365275059882</v>
      </c>
    </row>
    <row r="459" spans="1:17" x14ac:dyDescent="0.3">
      <c r="A459" s="30">
        <f t="shared" si="111"/>
        <v>442</v>
      </c>
      <c r="B459" s="14" t="s">
        <v>249</v>
      </c>
      <c r="C459" s="14" t="s">
        <v>311</v>
      </c>
      <c r="D459" s="18">
        <v>2580.0409166392456</v>
      </c>
      <c r="E459" s="18">
        <v>2583.7088792121895</v>
      </c>
      <c r="F459" s="18">
        <v>2587.7681289782699</v>
      </c>
      <c r="G459" s="18">
        <v>2592.176465125146</v>
      </c>
      <c r="H459" s="18">
        <v>2596.9342583872449</v>
      </c>
      <c r="I459" s="18">
        <v>2602.0837098710745</v>
      </c>
      <c r="J459" s="18">
        <v>2607.5832670427349</v>
      </c>
      <c r="K459" s="18">
        <v>2613.4322815877645</v>
      </c>
      <c r="L459" s="18">
        <v>2619.672953808215</v>
      </c>
      <c r="M459" s="18">
        <v>2626.2630827236499</v>
      </c>
      <c r="N459" s="18">
        <v>2633.202668316058</v>
      </c>
      <c r="O459" s="18">
        <v>2640.5339113977811</v>
      </c>
      <c r="P459" s="18">
        <v>2648.2152594649356</v>
      </c>
      <c r="Q459" s="18">
        <v>2610.1242909657162</v>
      </c>
    </row>
    <row r="460" spans="1:17" x14ac:dyDescent="0.3">
      <c r="A460" s="30">
        <f t="shared" si="111"/>
        <v>443</v>
      </c>
      <c r="B460" s="14" t="s">
        <v>250</v>
      </c>
      <c r="C460" s="14" t="s">
        <v>312</v>
      </c>
      <c r="D460" s="18">
        <v>-1823.2231296616699</v>
      </c>
      <c r="E460" s="18">
        <v>-1812.76759673727</v>
      </c>
      <c r="F460" s="18">
        <v>-1800.7277291762559</v>
      </c>
      <c r="G460" s="18">
        <v>-1787.274399447386</v>
      </c>
      <c r="H460" s="18">
        <v>-1772.4061064348439</v>
      </c>
      <c r="I460" s="18">
        <v>-1755.9519764787781</v>
      </c>
      <c r="J460" s="18">
        <v>-1738.0802571473521</v>
      </c>
      <c r="K460" s="18">
        <v>-1718.793573487008</v>
      </c>
      <c r="L460" s="18">
        <v>-1697.92105509517</v>
      </c>
      <c r="M460" s="18">
        <v>-1675.6335751212212</v>
      </c>
      <c r="N460" s="18">
        <v>-1651.931133638084</v>
      </c>
      <c r="O460" s="18">
        <v>-1626.642858177001</v>
      </c>
      <c r="P460" s="18">
        <v>-1599.9369961845939</v>
      </c>
      <c r="Q460" s="18">
        <v>-1727.7915682143566</v>
      </c>
    </row>
    <row r="461" spans="1:17" x14ac:dyDescent="0.3">
      <c r="A461" s="30">
        <f t="shared" si="111"/>
        <v>444</v>
      </c>
      <c r="B461" s="14" t="s">
        <v>251</v>
      </c>
      <c r="C461" s="14" t="s">
        <v>313</v>
      </c>
      <c r="D461" s="18">
        <v>397.67926066232843</v>
      </c>
      <c r="E461" s="18">
        <v>389.4706063412105</v>
      </c>
      <c r="F461" s="18">
        <v>381.8456865657015</v>
      </c>
      <c r="G461" s="18">
        <v>374.74154483620691</v>
      </c>
      <c r="H461" s="18">
        <v>368.15873422600987</v>
      </c>
      <c r="I461" s="18">
        <v>362.16021167355285</v>
      </c>
      <c r="J461" s="18">
        <v>356.68398780141456</v>
      </c>
      <c r="K461" s="18">
        <v>351.72909543368519</v>
      </c>
      <c r="L461" s="18">
        <v>347.35849030869184</v>
      </c>
      <c r="M461" s="18">
        <v>343.5092156760719</v>
      </c>
      <c r="N461" s="18">
        <v>340.18127150895589</v>
      </c>
      <c r="O461" s="18">
        <v>337.43761430693792</v>
      </c>
      <c r="P461" s="18">
        <v>335.21625473737686</v>
      </c>
      <c r="Q461" s="18">
        <v>360.47476723678034</v>
      </c>
    </row>
    <row r="462" spans="1:17" x14ac:dyDescent="0.3">
      <c r="A462" s="30">
        <f t="shared" si="111"/>
        <v>445</v>
      </c>
      <c r="B462" s="14" t="s">
        <v>421</v>
      </c>
      <c r="C462" s="14" t="s">
        <v>432</v>
      </c>
      <c r="D462" s="18">
        <v>-3.06</v>
      </c>
      <c r="E462" s="18">
        <v>-3.06</v>
      </c>
      <c r="F462" s="18">
        <v>-3.06</v>
      </c>
      <c r="G462" s="18">
        <v>-3.06</v>
      </c>
      <c r="H462" s="18">
        <v>-3.06</v>
      </c>
      <c r="I462" s="18">
        <v>-3.06</v>
      </c>
      <c r="J462" s="18">
        <v>-3.06</v>
      </c>
      <c r="K462" s="18">
        <v>-3.06</v>
      </c>
      <c r="L462" s="18">
        <v>-3.06</v>
      </c>
      <c r="M462" s="18">
        <v>-3.06</v>
      </c>
      <c r="N462" s="18">
        <v>-3.06</v>
      </c>
      <c r="O462" s="18">
        <v>-3.06</v>
      </c>
      <c r="P462" s="18">
        <v>-3.06</v>
      </c>
      <c r="Q462" s="18">
        <v>-3.06</v>
      </c>
    </row>
    <row r="463" spans="1:17" x14ac:dyDescent="0.3">
      <c r="A463" s="30">
        <f t="shared" si="111"/>
        <v>446</v>
      </c>
      <c r="B463" s="14" t="s">
        <v>252</v>
      </c>
      <c r="C463" s="14" t="s">
        <v>314</v>
      </c>
      <c r="D463" s="18">
        <v>1822.0061669678237</v>
      </c>
      <c r="E463" s="18">
        <v>1868.2554687466009</v>
      </c>
      <c r="F463" s="18">
        <v>1917.7103084460728</v>
      </c>
      <c r="G463" s="18">
        <v>1970.3633492129056</v>
      </c>
      <c r="H463" s="18">
        <v>2026.2249490137683</v>
      </c>
      <c r="I463" s="18">
        <v>2085.308776146157</v>
      </c>
      <c r="J463" s="18">
        <v>2149.361139271824</v>
      </c>
      <c r="K463" s="18">
        <v>2216.9868805309352</v>
      </c>
      <c r="L463" s="18">
        <v>2287.9705316655459</v>
      </c>
      <c r="M463" s="18">
        <v>2362.3000066731574</v>
      </c>
      <c r="N463" s="18">
        <v>2439.9924584037681</v>
      </c>
      <c r="O463" s="18">
        <v>2521.0496484982127</v>
      </c>
      <c r="P463" s="18">
        <v>2605.472237973991</v>
      </c>
      <c r="Q463" s="18">
        <v>2174.8463016577512</v>
      </c>
    </row>
    <row r="464" spans="1:17" x14ac:dyDescent="0.3">
      <c r="A464" s="30">
        <f t="shared" si="111"/>
        <v>447</v>
      </c>
      <c r="B464" s="14" t="s">
        <v>253</v>
      </c>
      <c r="C464" s="14" t="s">
        <v>315</v>
      </c>
      <c r="D464" s="18">
        <v>55839.891422371082</v>
      </c>
      <c r="E464" s="18">
        <v>56952.187140402559</v>
      </c>
      <c r="F464" s="18">
        <v>58072.888028139489</v>
      </c>
      <c r="G464" s="18">
        <v>59201.984160547785</v>
      </c>
      <c r="H464" s="18">
        <v>60339.48954936341</v>
      </c>
      <c r="I464" s="18">
        <v>61485.422684247831</v>
      </c>
      <c r="J464" s="18">
        <v>62639.772078964459</v>
      </c>
      <c r="K464" s="18">
        <v>63802.549020265084</v>
      </c>
      <c r="L464" s="18">
        <v>64973.732528857814</v>
      </c>
      <c r="M464" s="18">
        <v>66153.306255433607</v>
      </c>
      <c r="N464" s="18">
        <v>67341.293403410891</v>
      </c>
      <c r="O464" s="18">
        <v>68537.696355646112</v>
      </c>
      <c r="P464" s="18">
        <v>69742.516006485239</v>
      </c>
      <c r="Q464" s="18">
        <v>62698.671433395022</v>
      </c>
    </row>
    <row r="465" spans="1:17" x14ac:dyDescent="0.3">
      <c r="A465" s="30">
        <f t="shared" si="111"/>
        <v>448</v>
      </c>
      <c r="B465" s="14" t="s">
        <v>254</v>
      </c>
      <c r="C465" s="14" t="s">
        <v>316</v>
      </c>
      <c r="D465" s="18">
        <v>-1027.523460000001</v>
      </c>
      <c r="E465" s="18">
        <v>-1021.4962483333339</v>
      </c>
      <c r="F465" s="18">
        <v>-1015.469036666667</v>
      </c>
      <c r="G465" s="18">
        <v>-1009.441825000001</v>
      </c>
      <c r="H465" s="18">
        <v>-1003.4146133333339</v>
      </c>
      <c r="I465" s="18">
        <v>-997.38740166666696</v>
      </c>
      <c r="J465" s="18">
        <v>-991.36019000000101</v>
      </c>
      <c r="K465" s="18">
        <v>-985.33297833333393</v>
      </c>
      <c r="L465" s="18">
        <v>-979.30576666666707</v>
      </c>
      <c r="M465" s="18">
        <v>-973.27855500000101</v>
      </c>
      <c r="N465" s="18">
        <v>-967.25134333333392</v>
      </c>
      <c r="O465" s="18">
        <v>-961.22413166666706</v>
      </c>
      <c r="P465" s="18">
        <v>-955.196920000001</v>
      </c>
      <c r="Q465" s="18">
        <v>-991.36019000000067</v>
      </c>
    </row>
    <row r="466" spans="1:17" x14ac:dyDescent="0.3">
      <c r="A466" s="30">
        <f t="shared" si="111"/>
        <v>449</v>
      </c>
      <c r="B466" s="15" t="s">
        <v>255</v>
      </c>
      <c r="C466" s="15" t="s">
        <v>317</v>
      </c>
      <c r="D466" s="18">
        <v>10396.617216562716</v>
      </c>
      <c r="E466" s="18">
        <v>10602.231705457989</v>
      </c>
      <c r="F466" s="18">
        <v>10809.182779440596</v>
      </c>
      <c r="G466" s="18">
        <v>11017.326286140007</v>
      </c>
      <c r="H466" s="18">
        <v>11226.663491935788</v>
      </c>
      <c r="I466" s="18">
        <v>11437.338550203318</v>
      </c>
      <c r="J466" s="18">
        <v>11649.209523005107</v>
      </c>
      <c r="K466" s="18">
        <v>11862.27419578507</v>
      </c>
      <c r="L466" s="18">
        <v>12076.67671917066</v>
      </c>
      <c r="M466" s="18">
        <v>12292.272940217124</v>
      </c>
      <c r="N466" s="18">
        <v>12509.062858862922</v>
      </c>
      <c r="O466" s="18">
        <v>12727.190627478712</v>
      </c>
      <c r="P466" s="18">
        <v>12946.514308229365</v>
      </c>
      <c r="Q466" s="18">
        <v>11657.889323268413</v>
      </c>
    </row>
    <row r="467" spans="1:17" x14ac:dyDescent="0.3">
      <c r="A467" s="30">
        <f t="shared" si="111"/>
        <v>450</v>
      </c>
      <c r="B467" s="14" t="s">
        <v>256</v>
      </c>
      <c r="C467" s="14" t="s">
        <v>318</v>
      </c>
      <c r="D467" s="18">
        <v>50317.729168676662</v>
      </c>
      <c r="E467" s="18">
        <v>51312.431866283223</v>
      </c>
      <c r="F467" s="18">
        <v>52300.886279521597</v>
      </c>
      <c r="G467" s="18">
        <v>53283.092408391654</v>
      </c>
      <c r="H467" s="18">
        <v>54259.050252893227</v>
      </c>
      <c r="I467" s="18">
        <v>55228.759813026591</v>
      </c>
      <c r="J467" s="18">
        <v>56192.221088791666</v>
      </c>
      <c r="K467" s="18">
        <v>57149.434080188228</v>
      </c>
      <c r="L467" s="18">
        <v>58100.398787216596</v>
      </c>
      <c r="M467" s="18">
        <v>59045.11520987656</v>
      </c>
      <c r="N467" s="18">
        <v>59983.583348168235</v>
      </c>
      <c r="O467" s="18">
        <v>60915.8032020916</v>
      </c>
      <c r="P467" s="18">
        <v>61841.774771646458</v>
      </c>
      <c r="Q467" s="18">
        <v>56148.483098213255</v>
      </c>
    </row>
    <row r="468" spans="1:17" x14ac:dyDescent="0.3">
      <c r="A468" s="30">
        <f t="shared" si="111"/>
        <v>451</v>
      </c>
      <c r="B468" s="14" t="s">
        <v>257</v>
      </c>
      <c r="C468" s="14" t="s">
        <v>319</v>
      </c>
      <c r="D468" s="18">
        <v>3929.9694636459899</v>
      </c>
      <c r="E468" s="18">
        <v>3993.73427949899</v>
      </c>
      <c r="F468" s="18">
        <v>4057.0480482569901</v>
      </c>
      <c r="G468" s="18">
        <v>4119.9107699199903</v>
      </c>
      <c r="H468" s="18">
        <v>4182.3224444879897</v>
      </c>
      <c r="I468" s="18">
        <v>4244.2830719609901</v>
      </c>
      <c r="J468" s="18">
        <v>4305.7926523389888</v>
      </c>
      <c r="K468" s="18">
        <v>4366.8511856219902</v>
      </c>
      <c r="L468" s="18">
        <v>4427.4586718099908</v>
      </c>
      <c r="M468" s="18">
        <v>4487.6151109029915</v>
      </c>
      <c r="N468" s="18">
        <v>4547.3205029009905</v>
      </c>
      <c r="O468" s="18">
        <v>4606.5748478039905</v>
      </c>
      <c r="P468" s="18">
        <v>4665.3781456119896</v>
      </c>
      <c r="Q468" s="18">
        <v>4302.6353226739902</v>
      </c>
    </row>
    <row r="469" spans="1:17" x14ac:dyDescent="0.3">
      <c r="A469" s="30">
        <f t="shared" ref="A469:A494" si="132">+A468+1</f>
        <v>452</v>
      </c>
      <c r="B469" s="14" t="s">
        <v>258</v>
      </c>
      <c r="C469" s="14" t="s">
        <v>320</v>
      </c>
      <c r="D469" s="18">
        <v>5412.5048499899895</v>
      </c>
      <c r="E469" s="18">
        <v>5435.9769208224898</v>
      </c>
      <c r="F469" s="18">
        <v>5459.4489916549901</v>
      </c>
      <c r="G469" s="18">
        <v>5482.9210624874904</v>
      </c>
      <c r="H469" s="18">
        <v>5506.3931333199889</v>
      </c>
      <c r="I469" s="18">
        <v>5529.8652041524911</v>
      </c>
      <c r="J469" s="18">
        <v>5553.3372749849905</v>
      </c>
      <c r="K469" s="18">
        <v>5576.8093458174899</v>
      </c>
      <c r="L469" s="18">
        <v>5600.2814166499929</v>
      </c>
      <c r="M469" s="18">
        <v>5623.7534874824914</v>
      </c>
      <c r="N469" s="18">
        <v>5647.2255583149918</v>
      </c>
      <c r="O469" s="18">
        <v>5670.6976291474921</v>
      </c>
      <c r="P469" s="18">
        <v>5694.1696999799915</v>
      </c>
      <c r="Q469" s="18">
        <v>5553.3372749849905</v>
      </c>
    </row>
    <row r="470" spans="1:17" x14ac:dyDescent="0.3">
      <c r="A470" s="30">
        <f t="shared" si="132"/>
        <v>453</v>
      </c>
      <c r="B470" s="14" t="s">
        <v>259</v>
      </c>
      <c r="C470" s="14" t="s">
        <v>321</v>
      </c>
      <c r="D470" s="18">
        <v>912.94999999999891</v>
      </c>
      <c r="E470" s="18">
        <v>1114.1062638333301</v>
      </c>
      <c r="F470" s="18">
        <v>1315.2625276666599</v>
      </c>
      <c r="G470" s="18">
        <v>1524.66879149999</v>
      </c>
      <c r="H470" s="18">
        <v>1742.87505533333</v>
      </c>
      <c r="I470" s="18">
        <v>1969.9646524999901</v>
      </c>
      <c r="J470" s="18">
        <v>2206.0542496666599</v>
      </c>
      <c r="K470" s="18">
        <v>2451.1438468333299</v>
      </c>
      <c r="L470" s="18">
        <v>2705.23344399999</v>
      </c>
      <c r="M470" s="18">
        <v>2971.3397078333301</v>
      </c>
      <c r="N470" s="18">
        <v>3246.3293049999897</v>
      </c>
      <c r="O470" s="18">
        <v>3530.2022354999904</v>
      </c>
      <c r="P470" s="18">
        <v>3822.9584993333301</v>
      </c>
      <c r="Q470" s="18">
        <v>2270.2375829999937</v>
      </c>
    </row>
    <row r="471" spans="1:17" x14ac:dyDescent="0.3">
      <c r="A471" s="30">
        <f t="shared" si="132"/>
        <v>454</v>
      </c>
      <c r="B471" s="14" t="s">
        <v>260</v>
      </c>
      <c r="C471" s="14" t="s">
        <v>322</v>
      </c>
      <c r="D471" s="18">
        <v>12300.559182593313</v>
      </c>
      <c r="E471" s="18">
        <v>12802.766721310771</v>
      </c>
      <c r="F471" s="18">
        <v>13305.053851248455</v>
      </c>
      <c r="G471" s="18">
        <v>13807.420816399008</v>
      </c>
      <c r="H471" s="18">
        <v>14309.867861584988</v>
      </c>
      <c r="I471" s="18">
        <v>14812.395232462637</v>
      </c>
      <c r="J471" s="18">
        <v>15315.003175524063</v>
      </c>
      <c r="K471" s="18">
        <v>15817.691938101025</v>
      </c>
      <c r="L471" s="18">
        <v>16320.461768367135</v>
      </c>
      <c r="M471" s="18">
        <v>16823.312915341667</v>
      </c>
      <c r="N471" s="18">
        <v>17326.245628891789</v>
      </c>
      <c r="O471" s="18">
        <v>17829.260159736386</v>
      </c>
      <c r="P471" s="18">
        <v>18332.356759448299</v>
      </c>
      <c r="Q471" s="18">
        <v>15315.568923923815</v>
      </c>
    </row>
    <row r="472" spans="1:17" x14ac:dyDescent="0.3">
      <c r="A472" s="30">
        <f t="shared" si="132"/>
        <v>455</v>
      </c>
      <c r="B472" s="14" t="s">
        <v>261</v>
      </c>
      <c r="C472" s="14" t="s">
        <v>323</v>
      </c>
      <c r="D472" s="18">
        <v>229278.998853948</v>
      </c>
      <c r="E472" s="18">
        <v>232042.24390727101</v>
      </c>
      <c r="F472" s="18">
        <v>234761.75126828798</v>
      </c>
      <c r="G472" s="18">
        <v>237471.60291501798</v>
      </c>
      <c r="H472" s="18">
        <v>240070.320893228</v>
      </c>
      <c r="I472" s="18">
        <v>242669.038871439</v>
      </c>
      <c r="J472" s="18">
        <v>245267.75684964901</v>
      </c>
      <c r="K472" s="18">
        <v>247660.02553553102</v>
      </c>
      <c r="L472" s="18">
        <v>249938.40053720301</v>
      </c>
      <c r="M472" s="18">
        <v>252216.77553887598</v>
      </c>
      <c r="N472" s="18">
        <v>254418.747121236</v>
      </c>
      <c r="O472" s="18">
        <v>256618.03552177799</v>
      </c>
      <c r="P472" s="18">
        <v>258757.648704928</v>
      </c>
      <c r="Q472" s="18">
        <v>244705.4881937225</v>
      </c>
    </row>
    <row r="473" spans="1:17" x14ac:dyDescent="0.3">
      <c r="A473" s="30">
        <f t="shared" si="132"/>
        <v>456</v>
      </c>
      <c r="B473" s="17" t="s">
        <v>805</v>
      </c>
      <c r="C473" s="17"/>
      <c r="D473" s="36">
        <f t="shared" ref="D473:P473" si="133">SUM(D455:D472)</f>
        <v>501794.77505393093</v>
      </c>
      <c r="E473" s="36">
        <f t="shared" ref="E473:O473" si="134">SUM(E455:E472)</f>
        <v>508889.65160445898</v>
      </c>
      <c r="F473" s="36">
        <f t="shared" si="134"/>
        <v>515944.09072237113</v>
      </c>
      <c r="G473" s="36">
        <f t="shared" si="134"/>
        <v>523000.05144293269</v>
      </c>
      <c r="H473" s="36">
        <f t="shared" si="134"/>
        <v>529958.09181867843</v>
      </c>
      <c r="I473" s="36">
        <f t="shared" si="134"/>
        <v>536928.36411162105</v>
      </c>
      <c r="J473" s="36">
        <f t="shared" si="134"/>
        <v>543912.36960011302</v>
      </c>
      <c r="K473" s="36">
        <f t="shared" si="134"/>
        <v>550703.80790647108</v>
      </c>
      <c r="L473" s="36">
        <f t="shared" si="134"/>
        <v>557394.84696855443</v>
      </c>
      <c r="M473" s="36">
        <f t="shared" si="134"/>
        <v>564102.01302467147</v>
      </c>
      <c r="N473" s="36">
        <f t="shared" si="134"/>
        <v>570747.34547364083</v>
      </c>
      <c r="O473" s="36">
        <f t="shared" si="134"/>
        <v>577403.38932755054</v>
      </c>
      <c r="P473" s="36">
        <f t="shared" si="133"/>
        <v>584012.80390078644</v>
      </c>
      <c r="Q473" s="36">
        <f>SUM(Q455:Q472)</f>
        <v>543445.50776582933</v>
      </c>
    </row>
    <row r="474" spans="1:17" x14ac:dyDescent="0.3">
      <c r="A474" s="30">
        <f t="shared" si="132"/>
        <v>457</v>
      </c>
      <c r="B474" s="14"/>
      <c r="C474" s="14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</row>
    <row r="475" spans="1:17" x14ac:dyDescent="0.3">
      <c r="A475" s="30">
        <f t="shared" si="132"/>
        <v>458</v>
      </c>
      <c r="B475" s="14" t="s">
        <v>262</v>
      </c>
      <c r="C475" s="14" t="s">
        <v>295</v>
      </c>
      <c r="D475" s="18">
        <v>0</v>
      </c>
      <c r="E475" s="18">
        <v>0</v>
      </c>
      <c r="F475" s="18">
        <v>0</v>
      </c>
      <c r="G475" s="18">
        <v>0</v>
      </c>
      <c r="H475" s="18">
        <v>0</v>
      </c>
      <c r="I475" s="18">
        <v>0</v>
      </c>
      <c r="J475" s="18">
        <v>0</v>
      </c>
      <c r="K475" s="18">
        <v>0</v>
      </c>
      <c r="L475" s="18">
        <v>0</v>
      </c>
      <c r="M475" s="18">
        <v>0</v>
      </c>
      <c r="N475" s="18">
        <v>0</v>
      </c>
      <c r="O475" s="18">
        <v>0</v>
      </c>
      <c r="P475" s="18">
        <v>0</v>
      </c>
      <c r="Q475" s="18">
        <v>0</v>
      </c>
    </row>
    <row r="476" spans="1:17" x14ac:dyDescent="0.3">
      <c r="A476" s="30">
        <f t="shared" si="132"/>
        <v>459</v>
      </c>
      <c r="B476" s="17" t="s">
        <v>804</v>
      </c>
      <c r="C476" s="17"/>
      <c r="D476" s="35">
        <f>SUM(D475)</f>
        <v>0</v>
      </c>
      <c r="E476" s="35">
        <f t="shared" ref="E476:O476" si="135">SUM(E475)</f>
        <v>0</v>
      </c>
      <c r="F476" s="35">
        <f t="shared" si="135"/>
        <v>0</v>
      </c>
      <c r="G476" s="35">
        <f t="shared" si="135"/>
        <v>0</v>
      </c>
      <c r="H476" s="35">
        <f t="shared" si="135"/>
        <v>0</v>
      </c>
      <c r="I476" s="35">
        <f t="shared" si="135"/>
        <v>0</v>
      </c>
      <c r="J476" s="35">
        <f t="shared" si="135"/>
        <v>0</v>
      </c>
      <c r="K476" s="35">
        <f t="shared" si="135"/>
        <v>0</v>
      </c>
      <c r="L476" s="35">
        <f t="shared" si="135"/>
        <v>0</v>
      </c>
      <c r="M476" s="35">
        <f t="shared" si="135"/>
        <v>0</v>
      </c>
      <c r="N476" s="35">
        <f t="shared" si="135"/>
        <v>0</v>
      </c>
      <c r="O476" s="35">
        <f t="shared" si="135"/>
        <v>0</v>
      </c>
      <c r="P476" s="35">
        <f t="shared" ref="P476:Q476" si="136">SUM(P475)</f>
        <v>0</v>
      </c>
      <c r="Q476" s="35">
        <f t="shared" si="136"/>
        <v>0</v>
      </c>
    </row>
    <row r="477" spans="1:17" x14ac:dyDescent="0.3">
      <c r="A477" s="30">
        <f t="shared" si="132"/>
        <v>460</v>
      </c>
      <c r="B477" s="15"/>
      <c r="C477" s="15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</row>
    <row r="478" spans="1:17" x14ac:dyDescent="0.3">
      <c r="A478" s="30">
        <f t="shared" si="132"/>
        <v>461</v>
      </c>
      <c r="B478" s="14" t="s">
        <v>263</v>
      </c>
      <c r="C478" s="14"/>
      <c r="D478" s="18">
        <f>+D412</f>
        <v>3321490.3279649094</v>
      </c>
      <c r="E478" s="18">
        <f t="shared" ref="E478:O478" si="137">+E412</f>
        <v>3356325.5033881683</v>
      </c>
      <c r="F478" s="18">
        <f t="shared" si="137"/>
        <v>3391563.0781424954</v>
      </c>
      <c r="G478" s="18">
        <f t="shared" si="137"/>
        <v>3425900.6970615601</v>
      </c>
      <c r="H478" s="18">
        <f t="shared" si="137"/>
        <v>3460138.7051948402</v>
      </c>
      <c r="I478" s="18">
        <f t="shared" si="137"/>
        <v>3495486.6730866963</v>
      </c>
      <c r="J478" s="18">
        <f t="shared" si="137"/>
        <v>3529841.2995603164</v>
      </c>
      <c r="K478" s="18">
        <f t="shared" si="137"/>
        <v>3566146.1832192731</v>
      </c>
      <c r="L478" s="18">
        <f t="shared" si="137"/>
        <v>3572138.9525735225</v>
      </c>
      <c r="M478" s="18">
        <f t="shared" si="137"/>
        <v>3608539.5435953522</v>
      </c>
      <c r="N478" s="18">
        <f t="shared" si="137"/>
        <v>3644997.6962607503</v>
      </c>
      <c r="O478" s="18">
        <f t="shared" si="137"/>
        <v>3666255.207575581</v>
      </c>
      <c r="P478" s="18">
        <f>+P412</f>
        <v>3702739.1081048339</v>
      </c>
      <c r="Q478" s="18">
        <f>+Q412</f>
        <v>3518581.7673637155</v>
      </c>
    </row>
    <row r="479" spans="1:17" x14ac:dyDescent="0.3">
      <c r="A479" s="30">
        <f t="shared" si="132"/>
        <v>462</v>
      </c>
      <c r="B479" s="14" t="s">
        <v>264</v>
      </c>
      <c r="C479" s="14"/>
      <c r="D479" s="18">
        <f t="shared" ref="D479:Q479" si="138">+D429</f>
        <v>853872.48089370469</v>
      </c>
      <c r="E479" s="18">
        <f t="shared" ref="E479:O479" si="139">+E429</f>
        <v>860501.16540348728</v>
      </c>
      <c r="F479" s="18">
        <f t="shared" si="139"/>
        <v>846925.98223648476</v>
      </c>
      <c r="G479" s="18">
        <f t="shared" si="139"/>
        <v>847921.04908350925</v>
      </c>
      <c r="H479" s="18">
        <f t="shared" si="139"/>
        <v>855297.73689255409</v>
      </c>
      <c r="I479" s="18">
        <f t="shared" si="139"/>
        <v>862666.11462336406</v>
      </c>
      <c r="J479" s="18">
        <f t="shared" si="139"/>
        <v>866594.54961234611</v>
      </c>
      <c r="K479" s="18">
        <f t="shared" si="139"/>
        <v>873488.06967356394</v>
      </c>
      <c r="L479" s="18">
        <f t="shared" si="139"/>
        <v>879587.66129257868</v>
      </c>
      <c r="M479" s="18">
        <f t="shared" si="139"/>
        <v>883025.64605892589</v>
      </c>
      <c r="N479" s="18">
        <f t="shared" si="139"/>
        <v>877428.2461212409</v>
      </c>
      <c r="O479" s="18">
        <f t="shared" si="139"/>
        <v>883978.40647875017</v>
      </c>
      <c r="P479" s="18">
        <f t="shared" si="138"/>
        <v>870266.74976718985</v>
      </c>
      <c r="Q479" s="18">
        <f t="shared" si="138"/>
        <v>866273.37370290013</v>
      </c>
    </row>
    <row r="480" spans="1:17" x14ac:dyDescent="0.3">
      <c r="A480" s="30">
        <f t="shared" si="132"/>
        <v>463</v>
      </c>
      <c r="B480" s="14" t="s">
        <v>265</v>
      </c>
      <c r="C480" s="14"/>
      <c r="D480" s="18">
        <f t="shared" ref="D480:Q480" si="140">+D453</f>
        <v>2087371.6928245351</v>
      </c>
      <c r="E480" s="18">
        <f t="shared" ref="E480:O480" si="141">+E453</f>
        <v>2100061.1926967422</v>
      </c>
      <c r="F480" s="18">
        <f t="shared" si="141"/>
        <v>2112103.5107257133</v>
      </c>
      <c r="G480" s="18">
        <f t="shared" si="141"/>
        <v>2119407.931837202</v>
      </c>
      <c r="H480" s="18">
        <f t="shared" si="141"/>
        <v>2130083.0686919321</v>
      </c>
      <c r="I480" s="18">
        <f t="shared" si="141"/>
        <v>2140499.9304591087</v>
      </c>
      <c r="J480" s="18">
        <f t="shared" si="141"/>
        <v>2139572.4596101828</v>
      </c>
      <c r="K480" s="18">
        <f t="shared" si="141"/>
        <v>2150897.2917284626</v>
      </c>
      <c r="L480" s="18">
        <f t="shared" si="141"/>
        <v>2162638.7940283674</v>
      </c>
      <c r="M480" s="18">
        <f t="shared" si="141"/>
        <v>2169072.2210811917</v>
      </c>
      <c r="N480" s="18">
        <f t="shared" si="141"/>
        <v>2181319.2401164034</v>
      </c>
      <c r="O480" s="18">
        <f t="shared" si="141"/>
        <v>2194662.4704304771</v>
      </c>
      <c r="P480" s="18">
        <f t="shared" si="140"/>
        <v>2133331.6420946773</v>
      </c>
      <c r="Q480" s="18">
        <f t="shared" si="140"/>
        <v>2140078.5727942302</v>
      </c>
    </row>
    <row r="481" spans="1:17" x14ac:dyDescent="0.3">
      <c r="A481" s="30">
        <f t="shared" si="132"/>
        <v>464</v>
      </c>
      <c r="B481" s="14" t="s">
        <v>266</v>
      </c>
      <c r="C481" s="14"/>
      <c r="D481" s="18">
        <f t="shared" ref="D481:Q481" si="142">+D473</f>
        <v>501794.77505393093</v>
      </c>
      <c r="E481" s="18">
        <f t="shared" ref="E481:O481" si="143">+E473</f>
        <v>508889.65160445898</v>
      </c>
      <c r="F481" s="18">
        <f t="shared" si="143"/>
        <v>515944.09072237113</v>
      </c>
      <c r="G481" s="18">
        <f t="shared" si="143"/>
        <v>523000.05144293269</v>
      </c>
      <c r="H481" s="18">
        <f t="shared" si="143"/>
        <v>529958.09181867843</v>
      </c>
      <c r="I481" s="18">
        <f t="shared" si="143"/>
        <v>536928.36411162105</v>
      </c>
      <c r="J481" s="18">
        <f t="shared" si="143"/>
        <v>543912.36960011302</v>
      </c>
      <c r="K481" s="18">
        <f t="shared" si="143"/>
        <v>550703.80790647108</v>
      </c>
      <c r="L481" s="18">
        <f t="shared" si="143"/>
        <v>557394.84696855443</v>
      </c>
      <c r="M481" s="18">
        <f t="shared" si="143"/>
        <v>564102.01302467147</v>
      </c>
      <c r="N481" s="18">
        <f t="shared" si="143"/>
        <v>570747.34547364083</v>
      </c>
      <c r="O481" s="18">
        <f t="shared" si="143"/>
        <v>577403.38932755054</v>
      </c>
      <c r="P481" s="18">
        <f t="shared" si="142"/>
        <v>584012.80390078644</v>
      </c>
      <c r="Q481" s="18">
        <f t="shared" si="142"/>
        <v>543445.50776582933</v>
      </c>
    </row>
    <row r="482" spans="1:17" x14ac:dyDescent="0.3">
      <c r="A482" s="30">
        <f t="shared" si="132"/>
        <v>465</v>
      </c>
      <c r="B482" s="14" t="s">
        <v>267</v>
      </c>
      <c r="C482" s="14"/>
      <c r="D482" s="37">
        <f>+D476</f>
        <v>0</v>
      </c>
      <c r="E482" s="37">
        <f t="shared" ref="E482:O482" si="144">+E476</f>
        <v>0</v>
      </c>
      <c r="F482" s="37">
        <f t="shared" si="144"/>
        <v>0</v>
      </c>
      <c r="G482" s="37">
        <f t="shared" si="144"/>
        <v>0</v>
      </c>
      <c r="H482" s="37">
        <f t="shared" si="144"/>
        <v>0</v>
      </c>
      <c r="I482" s="37">
        <f t="shared" si="144"/>
        <v>0</v>
      </c>
      <c r="J482" s="37">
        <f t="shared" si="144"/>
        <v>0</v>
      </c>
      <c r="K482" s="37">
        <f t="shared" si="144"/>
        <v>0</v>
      </c>
      <c r="L482" s="37">
        <f t="shared" si="144"/>
        <v>0</v>
      </c>
      <c r="M482" s="37">
        <f t="shared" si="144"/>
        <v>0</v>
      </c>
      <c r="N482" s="37">
        <f t="shared" si="144"/>
        <v>0</v>
      </c>
      <c r="O482" s="37">
        <f t="shared" si="144"/>
        <v>0</v>
      </c>
      <c r="P482" s="37">
        <f t="shared" ref="P482:Q482" si="145">+P476</f>
        <v>0</v>
      </c>
      <c r="Q482" s="37">
        <f t="shared" si="145"/>
        <v>0</v>
      </c>
    </row>
    <row r="483" spans="1:17" s="38" customFormat="1" x14ac:dyDescent="0.3">
      <c r="A483" s="30">
        <f t="shared" si="132"/>
        <v>466</v>
      </c>
      <c r="B483" s="16" t="s">
        <v>803</v>
      </c>
      <c r="C483" s="16"/>
      <c r="D483" s="33">
        <f>SUM(D478:D482)</f>
        <v>6764529.2767370809</v>
      </c>
      <c r="E483" s="33">
        <f t="shared" ref="E483:O483" si="146">SUM(E478:E482)</f>
        <v>6825777.5130928569</v>
      </c>
      <c r="F483" s="33">
        <f t="shared" si="146"/>
        <v>6866536.6618270641</v>
      </c>
      <c r="G483" s="33">
        <f t="shared" si="146"/>
        <v>6916229.729425204</v>
      </c>
      <c r="H483" s="33">
        <f t="shared" si="146"/>
        <v>6975477.602598005</v>
      </c>
      <c r="I483" s="33">
        <f t="shared" si="146"/>
        <v>7035581.0822807904</v>
      </c>
      <c r="J483" s="33">
        <f t="shared" si="146"/>
        <v>7079920.6783829592</v>
      </c>
      <c r="K483" s="33">
        <f t="shared" si="146"/>
        <v>7141235.3525277711</v>
      </c>
      <c r="L483" s="33">
        <f t="shared" si="146"/>
        <v>7171760.2548630219</v>
      </c>
      <c r="M483" s="33">
        <f t="shared" si="146"/>
        <v>7224739.4237601403</v>
      </c>
      <c r="N483" s="33">
        <f t="shared" si="146"/>
        <v>7274492.5279720351</v>
      </c>
      <c r="O483" s="33">
        <f t="shared" si="146"/>
        <v>7322299.4738123585</v>
      </c>
      <c r="P483" s="33">
        <f t="shared" ref="P483:Q483" si="147">SUM(P478:P482)</f>
        <v>7290350.3038674882</v>
      </c>
      <c r="Q483" s="33">
        <f t="shared" si="147"/>
        <v>7068379.2216266748</v>
      </c>
    </row>
    <row r="484" spans="1:17" x14ac:dyDescent="0.3">
      <c r="A484" s="30">
        <f t="shared" si="132"/>
        <v>467</v>
      </c>
      <c r="B484" s="14"/>
      <c r="C484" s="14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</row>
    <row r="485" spans="1:17" x14ac:dyDescent="0.3">
      <c r="A485" s="30">
        <f t="shared" si="132"/>
        <v>468</v>
      </c>
      <c r="B485" s="14" t="s">
        <v>422</v>
      </c>
      <c r="C485" s="14" t="s">
        <v>324</v>
      </c>
      <c r="D485" s="18">
        <v>174302.83066657701</v>
      </c>
      <c r="E485" s="18">
        <v>175964.02456199701</v>
      </c>
      <c r="F485" s="18">
        <v>177636.88244562302</v>
      </c>
      <c r="G485" s="18">
        <v>178760.33477757202</v>
      </c>
      <c r="H485" s="18">
        <v>179849.66757644099</v>
      </c>
      <c r="I485" s="18">
        <v>180192.33991630399</v>
      </c>
      <c r="J485" s="18">
        <v>180537.09969732299</v>
      </c>
      <c r="K485" s="18">
        <v>180883.95963546299</v>
      </c>
      <c r="L485" s="18">
        <v>181232.93252414599</v>
      </c>
      <c r="M485" s="18">
        <v>181584.031234731</v>
      </c>
      <c r="N485" s="18">
        <v>181937.26871698099</v>
      </c>
      <c r="O485" s="18">
        <v>182292.657999549</v>
      </c>
      <c r="P485" s="18">
        <v>182650.212190449</v>
      </c>
      <c r="Q485" s="18">
        <v>179832.6339956274</v>
      </c>
    </row>
    <row r="486" spans="1:17" x14ac:dyDescent="0.3">
      <c r="A486" s="30">
        <f t="shared" si="132"/>
        <v>469</v>
      </c>
      <c r="B486" s="14" t="s">
        <v>423</v>
      </c>
      <c r="C486" s="14" t="s">
        <v>325</v>
      </c>
      <c r="D486" s="18">
        <v>164150.59473999898</v>
      </c>
      <c r="E486" s="18">
        <v>164150.59473999898</v>
      </c>
      <c r="F486" s="18">
        <v>164150.59473999898</v>
      </c>
      <c r="G486" s="18">
        <v>164150.59473999898</v>
      </c>
      <c r="H486" s="18">
        <v>164150.59473999898</v>
      </c>
      <c r="I486" s="18">
        <v>164150.59473999898</v>
      </c>
      <c r="J486" s="18">
        <v>164150.59473999898</v>
      </c>
      <c r="K486" s="18">
        <v>164150.59473999898</v>
      </c>
      <c r="L486" s="18">
        <v>164150.59473999898</v>
      </c>
      <c r="M486" s="18">
        <v>164150.59473999898</v>
      </c>
      <c r="N486" s="18">
        <v>164150.59473999898</v>
      </c>
      <c r="O486" s="18">
        <v>164150.59473999898</v>
      </c>
      <c r="P486" s="18">
        <v>164150.59473999898</v>
      </c>
      <c r="Q486" s="18">
        <v>164150.59473999895</v>
      </c>
    </row>
    <row r="487" spans="1:17" x14ac:dyDescent="0.3">
      <c r="A487" s="30">
        <f t="shared" si="132"/>
        <v>470</v>
      </c>
      <c r="B487" s="14" t="s">
        <v>424</v>
      </c>
      <c r="C487" s="14" t="s">
        <v>326</v>
      </c>
      <c r="D487" s="18">
        <v>63429.245003059623</v>
      </c>
      <c r="E487" s="18">
        <v>63570.000599981271</v>
      </c>
      <c r="F487" s="18">
        <v>63710.756196902897</v>
      </c>
      <c r="G487" s="18">
        <v>63851.511793824531</v>
      </c>
      <c r="H487" s="18">
        <v>63992.267390746179</v>
      </c>
      <c r="I487" s="18">
        <v>64133.022987667806</v>
      </c>
      <c r="J487" s="18">
        <v>64273.778584589454</v>
      </c>
      <c r="K487" s="18">
        <v>64414.534181511073</v>
      </c>
      <c r="L487" s="18">
        <v>64555.289778432729</v>
      </c>
      <c r="M487" s="18">
        <v>64696.045375354348</v>
      </c>
      <c r="N487" s="18">
        <v>64836.800972275989</v>
      </c>
      <c r="O487" s="18">
        <v>64977.55656919763</v>
      </c>
      <c r="P487" s="18">
        <v>65118.312166119256</v>
      </c>
      <c r="Q487" s="18">
        <v>64273.778584589454</v>
      </c>
    </row>
    <row r="488" spans="1:17" x14ac:dyDescent="0.3">
      <c r="A488" s="30">
        <f t="shared" si="132"/>
        <v>471</v>
      </c>
      <c r="B488" s="14" t="s">
        <v>425</v>
      </c>
      <c r="C488" s="14" t="s">
        <v>327</v>
      </c>
      <c r="D488" s="18">
        <v>-591.38099999999997</v>
      </c>
      <c r="E488" s="18">
        <v>-591.38099999999997</v>
      </c>
      <c r="F488" s="18">
        <v>-591.38099999999997</v>
      </c>
      <c r="G488" s="18">
        <v>-591.38099999999997</v>
      </c>
      <c r="H488" s="18">
        <v>-591.38099999999997</v>
      </c>
      <c r="I488" s="18">
        <v>-591.38099999999997</v>
      </c>
      <c r="J488" s="18">
        <v>-591.38099999999997</v>
      </c>
      <c r="K488" s="18">
        <v>-591.38099999999997</v>
      </c>
      <c r="L488" s="18">
        <v>-591.38099999999997</v>
      </c>
      <c r="M488" s="18">
        <v>-591.38099999999997</v>
      </c>
      <c r="N488" s="18">
        <v>-591.38099999999997</v>
      </c>
      <c r="O488" s="18">
        <v>-591.38099999999997</v>
      </c>
      <c r="P488" s="18">
        <v>-591.38099999999997</v>
      </c>
      <c r="Q488" s="18">
        <v>-591.38100000000009</v>
      </c>
    </row>
    <row r="489" spans="1:17" x14ac:dyDescent="0.3">
      <c r="A489" s="30">
        <f t="shared" si="132"/>
        <v>472</v>
      </c>
      <c r="B489" s="14" t="s">
        <v>426</v>
      </c>
      <c r="C489" s="14" t="s">
        <v>328</v>
      </c>
      <c r="D489" s="18">
        <v>2928.4180000000001</v>
      </c>
      <c r="E489" s="18">
        <v>2928.4180000000001</v>
      </c>
      <c r="F489" s="18">
        <v>2928.4180000000001</v>
      </c>
      <c r="G489" s="18">
        <v>2928.4180000000001</v>
      </c>
      <c r="H489" s="18">
        <v>2928.4180000000001</v>
      </c>
      <c r="I489" s="18">
        <v>2928.4180000000001</v>
      </c>
      <c r="J489" s="18">
        <v>2928.4180000000001</v>
      </c>
      <c r="K489" s="18">
        <v>2928.4180000000001</v>
      </c>
      <c r="L489" s="18">
        <v>2928.4180000000001</v>
      </c>
      <c r="M489" s="18">
        <v>2928.4180000000001</v>
      </c>
      <c r="N489" s="18">
        <v>2928.4180000000001</v>
      </c>
      <c r="O489" s="18">
        <v>2928.4180000000001</v>
      </c>
      <c r="P489" s="18">
        <v>2928.4180000000001</v>
      </c>
      <c r="Q489" s="18">
        <v>2928.4180000000006</v>
      </c>
    </row>
    <row r="490" spans="1:17" x14ac:dyDescent="0.3">
      <c r="A490" s="30">
        <f t="shared" si="132"/>
        <v>473</v>
      </c>
      <c r="B490" s="16" t="s">
        <v>802</v>
      </c>
      <c r="C490" s="16"/>
      <c r="D490" s="33">
        <f t="shared" ref="D490:Q490" si="148">SUM(D485:D489)</f>
        <v>404219.70740963565</v>
      </c>
      <c r="E490" s="33">
        <f t="shared" ref="E490:O490" si="149">SUM(E485:E489)</f>
        <v>406021.65690197726</v>
      </c>
      <c r="F490" s="33">
        <f t="shared" si="149"/>
        <v>407835.27038252488</v>
      </c>
      <c r="G490" s="33">
        <f t="shared" si="149"/>
        <v>409099.47831139556</v>
      </c>
      <c r="H490" s="33">
        <f t="shared" si="149"/>
        <v>410329.56670718617</v>
      </c>
      <c r="I490" s="33">
        <f t="shared" si="149"/>
        <v>410812.9946439708</v>
      </c>
      <c r="J490" s="33">
        <f t="shared" si="149"/>
        <v>411298.51002191147</v>
      </c>
      <c r="K490" s="33">
        <f t="shared" si="149"/>
        <v>411786.1255569731</v>
      </c>
      <c r="L490" s="33">
        <f t="shared" si="149"/>
        <v>412275.85404257773</v>
      </c>
      <c r="M490" s="33">
        <f t="shared" si="149"/>
        <v>412767.70835008437</v>
      </c>
      <c r="N490" s="33">
        <f t="shared" si="149"/>
        <v>413261.70142925601</v>
      </c>
      <c r="O490" s="33">
        <f t="shared" si="149"/>
        <v>413757.84630874562</v>
      </c>
      <c r="P490" s="33">
        <f t="shared" si="148"/>
        <v>414256.15609656728</v>
      </c>
      <c r="Q490" s="33">
        <f t="shared" si="148"/>
        <v>410594.04432021582</v>
      </c>
    </row>
    <row r="491" spans="1:17" x14ac:dyDescent="0.3">
      <c r="A491" s="30">
        <f t="shared" si="132"/>
        <v>474</v>
      </c>
      <c r="B491" s="14"/>
      <c r="C491" s="14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</row>
    <row r="492" spans="1:17" x14ac:dyDescent="0.3">
      <c r="A492" s="30">
        <f t="shared" si="132"/>
        <v>475</v>
      </c>
      <c r="B492" s="14" t="s">
        <v>427</v>
      </c>
      <c r="C492" s="14" t="s">
        <v>329</v>
      </c>
      <c r="D492" s="18">
        <v>7251.61355</v>
      </c>
      <c r="E492" s="18">
        <v>7251.61355</v>
      </c>
      <c r="F492" s="18">
        <v>7251.61355</v>
      </c>
      <c r="G492" s="18">
        <v>7251.61355</v>
      </c>
      <c r="H492" s="18">
        <v>7251.61355</v>
      </c>
      <c r="I492" s="18">
        <v>7251.61355</v>
      </c>
      <c r="J492" s="18">
        <v>7251.61355</v>
      </c>
      <c r="K492" s="18">
        <v>7251.61355</v>
      </c>
      <c r="L492" s="18">
        <v>7251.61355</v>
      </c>
      <c r="M492" s="18">
        <v>7251.61355</v>
      </c>
      <c r="N492" s="18">
        <v>7251.61355</v>
      </c>
      <c r="O492" s="18">
        <v>7251.61355</v>
      </c>
      <c r="P492" s="18">
        <v>7251.61355</v>
      </c>
      <c r="Q492" s="18">
        <v>7251.6135499999991</v>
      </c>
    </row>
    <row r="493" spans="1:17" x14ac:dyDescent="0.3">
      <c r="A493" s="30">
        <f t="shared" si="132"/>
        <v>476</v>
      </c>
      <c r="B493" s="14"/>
      <c r="C493" s="14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</row>
    <row r="494" spans="1:17" x14ac:dyDescent="0.3">
      <c r="A494" s="30">
        <f t="shared" si="132"/>
        <v>477</v>
      </c>
      <c r="B494" s="17" t="s">
        <v>801</v>
      </c>
      <c r="C494" s="17"/>
      <c r="D494" s="5">
        <f t="shared" ref="D494:Q494" si="150">+D483+D490</f>
        <v>7168748.9841467161</v>
      </c>
      <c r="E494" s="5">
        <f t="shared" ref="E494:O494" si="151">+E483+E490</f>
        <v>7231799.1699948339</v>
      </c>
      <c r="F494" s="5">
        <f t="shared" si="151"/>
        <v>7274371.9322095886</v>
      </c>
      <c r="G494" s="5">
        <f t="shared" si="151"/>
        <v>7325329.2077365993</v>
      </c>
      <c r="H494" s="5">
        <f t="shared" si="151"/>
        <v>7385807.1693051914</v>
      </c>
      <c r="I494" s="5">
        <f t="shared" si="151"/>
        <v>7446394.0769247608</v>
      </c>
      <c r="J494" s="5">
        <f t="shared" si="151"/>
        <v>7491219.1884048712</v>
      </c>
      <c r="K494" s="5">
        <f t="shared" si="151"/>
        <v>7553021.478084744</v>
      </c>
      <c r="L494" s="5">
        <f t="shared" si="151"/>
        <v>7584036.1089055995</v>
      </c>
      <c r="M494" s="5">
        <f t="shared" si="151"/>
        <v>7637507.132110225</v>
      </c>
      <c r="N494" s="5">
        <f t="shared" si="151"/>
        <v>7687754.2294012913</v>
      </c>
      <c r="O494" s="5">
        <f t="shared" si="151"/>
        <v>7736057.3201211039</v>
      </c>
      <c r="P494" s="5">
        <f t="shared" si="150"/>
        <v>7704606.4599640556</v>
      </c>
      <c r="Q494" s="5">
        <f t="shared" si="150"/>
        <v>7478973.2659468902</v>
      </c>
    </row>
    <row r="496" spans="1:17" x14ac:dyDescent="0.3">
      <c r="B496" t="s">
        <v>815</v>
      </c>
      <c r="Q496" s="31"/>
    </row>
  </sheetData>
  <autoFilter ref="A16:Q494" xr:uid="{F5DDCEEF-D955-4D43-9A01-245C1027620A}"/>
  <mergeCells count="1">
    <mergeCell ref="E3:K4"/>
  </mergeCells>
  <printOptions horizontalCentered="1"/>
  <pageMargins left="0.5" right="0.5" top="0.75" bottom="0.5" header="0.3" footer="0.3"/>
  <pageSetup scale="52" fitToHeight="0" orientation="landscape" r:id="rId1"/>
  <headerFooter>
    <oddHeader>&amp;RDEF’s Response to OPC POD 1 (1-26)
Q7
&amp;12Page &amp;P of &amp;N</oddHeader>
    <oddFooter>&amp;L&amp;12Supporting Schedules:&amp;R&amp;12Recap Schedules: B-9
20240025-OPCPOD1-00004220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EA4F0-FB1B-48AB-B2E7-F0A752B7EC4F}">
  <sheetPr>
    <pageSetUpPr fitToPage="1"/>
  </sheetPr>
  <dimension ref="A1:X1301"/>
  <sheetViews>
    <sheetView tabSelected="1" view="pageBreakPreview" zoomScale="80" zoomScaleNormal="90" zoomScaleSheetLayoutView="80" workbookViewId="0">
      <selection activeCell="B44" sqref="B44"/>
    </sheetView>
  </sheetViews>
  <sheetFormatPr defaultColWidth="9.109375" defaultRowHeight="13.8" x14ac:dyDescent="0.3"/>
  <cols>
    <col min="1" max="1" width="9.109375" style="42"/>
    <col min="2" max="2" width="4.44140625" style="42" customWidth="1"/>
    <col min="3" max="3" width="46.44140625" style="42" bestFit="1" customWidth="1"/>
    <col min="4" max="4" width="15.33203125" style="42" customWidth="1"/>
    <col min="5" max="16" width="15.109375" style="42" bestFit="1" customWidth="1"/>
    <col min="17" max="17" width="16.33203125" style="42" bestFit="1" customWidth="1"/>
    <col min="18" max="21" width="14.33203125" style="42" bestFit="1" customWidth="1"/>
    <col min="22" max="22" width="11.33203125" style="42" bestFit="1" customWidth="1"/>
    <col min="23" max="23" width="17.88671875" style="42" bestFit="1" customWidth="1"/>
    <col min="24" max="16384" width="9.109375" style="42"/>
  </cols>
  <sheetData>
    <row r="1" spans="1:24" ht="14.4" x14ac:dyDescent="0.3">
      <c r="A1" s="76" t="s">
        <v>433</v>
      </c>
      <c r="B1" s="82"/>
      <c r="C1" s="82"/>
      <c r="D1" s="82"/>
      <c r="E1" s="82"/>
      <c r="F1" s="84" t="s">
        <v>488</v>
      </c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24" ht="14.4" x14ac:dyDescent="0.3">
      <c r="A2" s="8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6"/>
      <c r="O2" s="46" t="s">
        <v>1</v>
      </c>
      <c r="P2" s="45"/>
      <c r="Q2" s="86"/>
    </row>
    <row r="3" spans="1:24" ht="12.75" customHeight="1" x14ac:dyDescent="0.3">
      <c r="A3" s="81" t="s">
        <v>0</v>
      </c>
      <c r="B3" s="82"/>
      <c r="C3" s="82"/>
      <c r="D3" s="82"/>
      <c r="E3" s="81" t="s">
        <v>435</v>
      </c>
      <c r="F3" s="119" t="s">
        <v>436</v>
      </c>
      <c r="G3" s="119"/>
      <c r="H3" s="119"/>
      <c r="I3" s="119"/>
      <c r="J3" s="119"/>
      <c r="K3" s="119"/>
      <c r="L3" s="119"/>
      <c r="M3" s="81"/>
      <c r="N3" s="87" t="s">
        <v>489</v>
      </c>
      <c r="O3" s="88" t="s">
        <v>2</v>
      </c>
      <c r="P3" s="81"/>
      <c r="Q3" s="89">
        <v>46752</v>
      </c>
    </row>
    <row r="4" spans="1:24" ht="14.4" x14ac:dyDescent="0.3">
      <c r="A4" s="81"/>
      <c r="B4" s="82"/>
      <c r="C4" s="82"/>
      <c r="D4" s="82"/>
      <c r="E4" s="81"/>
      <c r="F4" s="119"/>
      <c r="G4" s="119"/>
      <c r="H4" s="119"/>
      <c r="I4" s="119"/>
      <c r="J4" s="119"/>
      <c r="K4" s="119"/>
      <c r="L4" s="119"/>
      <c r="M4" s="81"/>
      <c r="N4" s="87" t="s">
        <v>489</v>
      </c>
      <c r="O4" s="88" t="s">
        <v>4</v>
      </c>
      <c r="P4" s="81"/>
      <c r="Q4" s="89">
        <v>46387</v>
      </c>
    </row>
    <row r="5" spans="1:24" ht="14.4" x14ac:dyDescent="0.3">
      <c r="A5" s="81" t="s">
        <v>3</v>
      </c>
      <c r="B5" s="82"/>
      <c r="C5" s="82"/>
      <c r="D5" s="82"/>
      <c r="E5" s="81"/>
      <c r="F5" s="81"/>
      <c r="G5" s="81"/>
      <c r="H5" s="81"/>
      <c r="I5" s="81"/>
      <c r="J5" s="81"/>
      <c r="K5" s="81"/>
      <c r="L5" s="81"/>
      <c r="M5" s="81"/>
      <c r="N5" s="87" t="s">
        <v>489</v>
      </c>
      <c r="O5" s="88" t="s">
        <v>5</v>
      </c>
      <c r="P5" s="81"/>
      <c r="Q5" s="89">
        <v>46022</v>
      </c>
    </row>
    <row r="6" spans="1:24" ht="14.4" x14ac:dyDescent="0.3">
      <c r="A6" s="81"/>
      <c r="B6" s="82"/>
      <c r="C6" s="82"/>
      <c r="D6" s="82"/>
      <c r="E6" s="81"/>
      <c r="F6" s="81"/>
      <c r="G6" s="81"/>
      <c r="H6" s="81"/>
      <c r="I6" s="81"/>
      <c r="J6" s="81"/>
      <c r="K6" s="81"/>
      <c r="L6" s="81"/>
      <c r="M6" s="81"/>
      <c r="N6" s="87" t="s">
        <v>489</v>
      </c>
      <c r="O6" s="88" t="s">
        <v>335</v>
      </c>
      <c r="P6" s="81"/>
      <c r="Q6" s="89">
        <v>45657</v>
      </c>
      <c r="S6" s="47"/>
      <c r="T6" s="47"/>
      <c r="U6" s="47"/>
      <c r="V6" s="47"/>
      <c r="W6" s="48"/>
    </row>
    <row r="7" spans="1:24" ht="14.4" x14ac:dyDescent="0.3">
      <c r="A7" s="81" t="s">
        <v>487</v>
      </c>
      <c r="B7" s="82"/>
      <c r="C7" s="82"/>
      <c r="D7" s="82"/>
      <c r="E7" s="81"/>
      <c r="F7" s="81"/>
      <c r="G7" s="81"/>
      <c r="H7" s="81"/>
      <c r="I7" s="81"/>
      <c r="J7" s="81"/>
      <c r="K7" s="81"/>
      <c r="L7" s="81"/>
      <c r="M7" s="81"/>
      <c r="N7" s="87" t="s">
        <v>6</v>
      </c>
      <c r="O7" s="88" t="s">
        <v>490</v>
      </c>
      <c r="P7" s="81"/>
      <c r="Q7" s="89">
        <v>45291</v>
      </c>
      <c r="S7" s="47"/>
      <c r="T7" s="47"/>
      <c r="U7" s="47"/>
      <c r="X7" s="49"/>
    </row>
    <row r="8" spans="1:24" ht="14.4" x14ac:dyDescent="0.3">
      <c r="A8" s="82"/>
      <c r="B8" s="82"/>
      <c r="C8" s="82"/>
      <c r="D8" s="82"/>
      <c r="E8" s="82"/>
      <c r="F8" s="82"/>
      <c r="G8" s="82"/>
      <c r="H8" s="90"/>
      <c r="I8" s="82"/>
      <c r="J8" s="91"/>
      <c r="K8" s="82"/>
      <c r="L8" s="82"/>
      <c r="M8" s="82"/>
      <c r="N8" s="82"/>
      <c r="O8" s="82"/>
      <c r="P8" s="82"/>
      <c r="Q8" s="92"/>
      <c r="R8" s="50"/>
      <c r="S8" s="47"/>
      <c r="T8" s="47"/>
      <c r="U8" s="47"/>
      <c r="X8" s="49"/>
    </row>
    <row r="9" spans="1:24" ht="14.4" x14ac:dyDescent="0.3">
      <c r="A9" s="82"/>
      <c r="B9" s="82"/>
      <c r="C9" s="82"/>
      <c r="D9" s="82"/>
      <c r="E9" s="82"/>
      <c r="F9" s="82"/>
      <c r="G9" s="82"/>
      <c r="H9" s="90"/>
      <c r="I9" s="82"/>
      <c r="J9" s="91"/>
      <c r="K9" s="82"/>
      <c r="L9" s="82"/>
      <c r="M9" s="82"/>
      <c r="N9" s="82"/>
      <c r="O9" s="4" t="s">
        <v>813</v>
      </c>
      <c r="P9" s="82"/>
      <c r="Q9" s="92"/>
      <c r="R9" s="50"/>
      <c r="S9" s="47"/>
      <c r="T9" s="47"/>
      <c r="U9" s="47"/>
      <c r="X9" s="49"/>
    </row>
    <row r="10" spans="1:24" ht="14.4" x14ac:dyDescent="0.3">
      <c r="A10" s="82"/>
      <c r="B10" s="82"/>
      <c r="C10" s="82"/>
      <c r="D10" s="82"/>
      <c r="E10" s="82"/>
      <c r="F10" s="82"/>
      <c r="G10" s="82"/>
      <c r="H10" s="90" t="s">
        <v>437</v>
      </c>
      <c r="I10" s="82"/>
      <c r="J10" s="91"/>
      <c r="K10" s="82"/>
      <c r="L10" s="82"/>
      <c r="M10" s="82"/>
      <c r="N10" s="82"/>
      <c r="O10" s="9" t="s">
        <v>814</v>
      </c>
      <c r="P10" s="82"/>
      <c r="Q10" s="92"/>
      <c r="R10" s="50"/>
      <c r="S10" s="47"/>
      <c r="T10" s="47"/>
      <c r="U10" s="47"/>
      <c r="X10" s="49"/>
    </row>
    <row r="11" spans="1:24" x14ac:dyDescent="0.3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93"/>
      <c r="P11" s="82"/>
      <c r="Q11" s="40"/>
      <c r="S11" s="47"/>
      <c r="T11" s="47"/>
      <c r="U11" s="47"/>
      <c r="V11" s="47"/>
      <c r="W11" s="47"/>
      <c r="X11" s="49"/>
    </row>
    <row r="12" spans="1:24" x14ac:dyDescent="0.3">
      <c r="A12" s="79">
        <v>-1</v>
      </c>
      <c r="B12" s="79"/>
      <c r="C12" s="79">
        <v>-2</v>
      </c>
      <c r="D12" s="79">
        <v>-3</v>
      </c>
      <c r="E12" s="79">
        <v>-4</v>
      </c>
      <c r="F12" s="79">
        <v>-5</v>
      </c>
      <c r="G12" s="79">
        <v>-6</v>
      </c>
      <c r="H12" s="79">
        <v>-7</v>
      </c>
      <c r="I12" s="79">
        <v>-8</v>
      </c>
      <c r="J12" s="79">
        <v>-9</v>
      </c>
      <c r="K12" s="79">
        <v>-10</v>
      </c>
      <c r="L12" s="79">
        <v>-11</v>
      </c>
      <c r="M12" s="79">
        <v>-12</v>
      </c>
      <c r="N12" s="79">
        <v>-13</v>
      </c>
      <c r="O12" s="79">
        <v>-14</v>
      </c>
      <c r="P12" s="79">
        <v>-15</v>
      </c>
      <c r="Q12" s="79">
        <v>-16</v>
      </c>
      <c r="S12" s="47"/>
      <c r="T12" s="47"/>
      <c r="U12" s="47"/>
      <c r="V12" s="47"/>
      <c r="W12" s="49"/>
    </row>
    <row r="13" spans="1:24" x14ac:dyDescent="0.3">
      <c r="A13" s="94" t="s">
        <v>491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4"/>
    </row>
    <row r="14" spans="1:24" x14ac:dyDescent="0.3">
      <c r="A14" s="83" t="s">
        <v>8</v>
      </c>
      <c r="B14" s="120" t="s">
        <v>492</v>
      </c>
      <c r="C14" s="120"/>
      <c r="D14" s="80">
        <v>44926</v>
      </c>
      <c r="E14" s="80">
        <v>44957</v>
      </c>
      <c r="F14" s="80">
        <v>44985</v>
      </c>
      <c r="G14" s="80">
        <v>45016</v>
      </c>
      <c r="H14" s="80">
        <v>45046</v>
      </c>
      <c r="I14" s="80">
        <v>45077</v>
      </c>
      <c r="J14" s="80">
        <v>45107</v>
      </c>
      <c r="K14" s="80">
        <v>45138</v>
      </c>
      <c r="L14" s="80">
        <v>45169</v>
      </c>
      <c r="M14" s="80">
        <v>45199</v>
      </c>
      <c r="N14" s="80">
        <v>45230</v>
      </c>
      <c r="O14" s="80">
        <v>45260</v>
      </c>
      <c r="P14" s="80">
        <v>45291</v>
      </c>
      <c r="Q14" s="83" t="s">
        <v>430</v>
      </c>
    </row>
    <row r="15" spans="1:24" ht="12.75" customHeight="1" x14ac:dyDescent="0.3">
      <c r="A15" s="45">
        <v>1</v>
      </c>
      <c r="B15" s="77" t="s">
        <v>493</v>
      </c>
      <c r="C15" s="78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</row>
    <row r="16" spans="1:24" ht="12.75" customHeight="1" x14ac:dyDescent="0.3">
      <c r="A16" s="82">
        <f t="shared" ref="A16:A79" si="0">A15+1</f>
        <v>2</v>
      </c>
      <c r="B16" s="96"/>
      <c r="C16" s="96" t="s">
        <v>494</v>
      </c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82"/>
      <c r="O16" s="82"/>
      <c r="P16" s="82"/>
      <c r="Q16" s="82"/>
    </row>
    <row r="17" spans="1:19" ht="12.75" customHeight="1" x14ac:dyDescent="0.3">
      <c r="A17" s="82">
        <f t="shared" si="0"/>
        <v>3</v>
      </c>
      <c r="B17" s="96"/>
      <c r="C17" s="97" t="s">
        <v>495</v>
      </c>
      <c r="D17" s="54">
        <v>29641.091049999999</v>
      </c>
      <c r="E17" s="55">
        <v>21928.89012</v>
      </c>
      <c r="F17" s="55">
        <v>21963.31208</v>
      </c>
      <c r="G17" s="55">
        <v>21997.73646</v>
      </c>
      <c r="H17" s="55">
        <v>22029.67153</v>
      </c>
      <c r="I17" s="55">
        <v>22047.59792</v>
      </c>
      <c r="J17" s="55">
        <v>22023.931860000001</v>
      </c>
      <c r="K17" s="55">
        <v>22041.40293</v>
      </c>
      <c r="L17" s="55">
        <v>22076.007960000003</v>
      </c>
      <c r="M17" s="55">
        <v>22110.612989999998</v>
      </c>
      <c r="N17" s="55">
        <v>22145.21802</v>
      </c>
      <c r="O17" s="55">
        <v>22179.830470000001</v>
      </c>
      <c r="P17" s="55">
        <v>22203.877150000004</v>
      </c>
      <c r="Q17" s="53">
        <f>SUM(D17:P17)/13</f>
        <v>22645.321580000003</v>
      </c>
      <c r="R17" s="56"/>
      <c r="S17" s="57"/>
    </row>
    <row r="18" spans="1:19" ht="12.75" customHeight="1" x14ac:dyDescent="0.3">
      <c r="A18" s="82">
        <f t="shared" si="0"/>
        <v>4</v>
      </c>
      <c r="B18" s="96"/>
      <c r="C18" s="97" t="s">
        <v>496</v>
      </c>
      <c r="D18" s="54">
        <v>108476.74721</v>
      </c>
      <c r="E18" s="55">
        <v>103750.1434</v>
      </c>
      <c r="F18" s="55">
        <v>105588.61549</v>
      </c>
      <c r="G18" s="55">
        <v>107463.41032000001</v>
      </c>
      <c r="H18" s="55">
        <v>109434.88445999999</v>
      </c>
      <c r="I18" s="55">
        <v>111403.36960999998</v>
      </c>
      <c r="J18" s="55">
        <v>113354.78121999999</v>
      </c>
      <c r="K18" s="55">
        <v>115300.96044000001</v>
      </c>
      <c r="L18" s="55">
        <v>117272.36506000001</v>
      </c>
      <c r="M18" s="55">
        <v>119187.30123</v>
      </c>
      <c r="N18" s="55">
        <v>121158.25173</v>
      </c>
      <c r="O18" s="55">
        <v>123129.20223</v>
      </c>
      <c r="P18" s="54">
        <v>125100.15273000002</v>
      </c>
      <c r="Q18" s="53">
        <f t="shared" ref="Q18:Q24" si="1">SUM(D18:P18)/13</f>
        <v>113893.86039461537</v>
      </c>
      <c r="R18" s="56"/>
      <c r="S18" s="57"/>
    </row>
    <row r="19" spans="1:19" ht="12.75" customHeight="1" x14ac:dyDescent="0.3">
      <c r="A19" s="82">
        <f t="shared" si="0"/>
        <v>5</v>
      </c>
      <c r="B19" s="96"/>
      <c r="C19" s="98" t="s">
        <v>497</v>
      </c>
      <c r="D19" s="54">
        <v>87233.041169999997</v>
      </c>
      <c r="E19" s="55">
        <v>88266.588780000005</v>
      </c>
      <c r="F19" s="55">
        <v>89299.981220000001</v>
      </c>
      <c r="G19" s="55">
        <v>89999.81736999999</v>
      </c>
      <c r="H19" s="55">
        <v>91033.401790000004</v>
      </c>
      <c r="I19" s="55">
        <v>92059.747109999997</v>
      </c>
      <c r="J19" s="55">
        <v>92967.775290000005</v>
      </c>
      <c r="K19" s="55">
        <v>94001.35970999999</v>
      </c>
      <c r="L19" s="55">
        <v>95032.94253</v>
      </c>
      <c r="M19" s="55">
        <v>96066.521550000005</v>
      </c>
      <c r="N19" s="55">
        <v>96381.415309999997</v>
      </c>
      <c r="O19" s="55">
        <v>97152.191400000011</v>
      </c>
      <c r="P19" s="54">
        <v>98182.656429999988</v>
      </c>
      <c r="Q19" s="53">
        <f t="shared" si="1"/>
        <v>92898.264589230763</v>
      </c>
      <c r="R19" s="56"/>
      <c r="S19" s="57"/>
    </row>
    <row r="20" spans="1:19" ht="12.75" customHeight="1" x14ac:dyDescent="0.3">
      <c r="A20" s="82">
        <f t="shared" si="0"/>
        <v>6</v>
      </c>
      <c r="B20" s="96"/>
      <c r="C20" s="98" t="s">
        <v>498</v>
      </c>
      <c r="D20" s="54">
        <v>24676.27259</v>
      </c>
      <c r="E20" s="55">
        <v>24757.400900000004</v>
      </c>
      <c r="F20" s="55">
        <v>24937.358749999999</v>
      </c>
      <c r="G20" s="55">
        <v>24946.878370000002</v>
      </c>
      <c r="H20" s="55">
        <v>25131.124770000002</v>
      </c>
      <c r="I20" s="55">
        <v>25315.413660000002</v>
      </c>
      <c r="J20" s="55">
        <v>25499.692640000001</v>
      </c>
      <c r="K20" s="55">
        <v>25683.96024</v>
      </c>
      <c r="L20" s="55">
        <v>25868.71153</v>
      </c>
      <c r="M20" s="55">
        <v>26049.709040000002</v>
      </c>
      <c r="N20" s="55">
        <v>25802.897440000001</v>
      </c>
      <c r="O20" s="55">
        <v>25987.912089999998</v>
      </c>
      <c r="P20" s="54">
        <v>26171.015740000003</v>
      </c>
      <c r="Q20" s="53">
        <f t="shared" si="1"/>
        <v>25448.334443076921</v>
      </c>
      <c r="R20" s="56"/>
      <c r="S20" s="57"/>
    </row>
    <row r="21" spans="1:19" ht="12.75" customHeight="1" x14ac:dyDescent="0.3">
      <c r="A21" s="82">
        <f t="shared" si="0"/>
        <v>7</v>
      </c>
      <c r="B21" s="96"/>
      <c r="C21" s="98" t="s">
        <v>499</v>
      </c>
      <c r="D21" s="54">
        <v>5898.6446300000007</v>
      </c>
      <c r="E21" s="55">
        <v>5925.1448299999993</v>
      </c>
      <c r="F21" s="55">
        <v>5968.6908799999992</v>
      </c>
      <c r="G21" s="55">
        <v>6015.5815200000006</v>
      </c>
      <c r="H21" s="55">
        <v>6062.7959900000005</v>
      </c>
      <c r="I21" s="55">
        <v>6106.3582800000004</v>
      </c>
      <c r="J21" s="55">
        <v>6152.5970699999998</v>
      </c>
      <c r="K21" s="55">
        <v>6143.9906700000001</v>
      </c>
      <c r="L21" s="55">
        <v>6191.8644300000005</v>
      </c>
      <c r="M21" s="55">
        <v>6236.3153600000005</v>
      </c>
      <c r="N21" s="55">
        <v>6187.604339999999</v>
      </c>
      <c r="O21" s="55">
        <v>6235.8366400000004</v>
      </c>
      <c r="P21" s="54">
        <v>6282.0144500000006</v>
      </c>
      <c r="Q21" s="53">
        <f t="shared" si="1"/>
        <v>6108.2645453846153</v>
      </c>
      <c r="R21" s="56"/>
      <c r="S21" s="57"/>
    </row>
    <row r="22" spans="1:19" ht="12.75" customHeight="1" x14ac:dyDescent="0.3">
      <c r="A22" s="82">
        <f t="shared" si="0"/>
        <v>8</v>
      </c>
      <c r="B22" s="96"/>
      <c r="C22" s="98" t="s">
        <v>500</v>
      </c>
      <c r="D22" s="54">
        <v>130.65837999999999</v>
      </c>
      <c r="E22" s="55">
        <v>130.65837999999999</v>
      </c>
      <c r="F22" s="55">
        <v>130.65837999999999</v>
      </c>
      <c r="G22" s="55">
        <v>130.65837999999999</v>
      </c>
      <c r="H22" s="55">
        <v>130.65837999999999</v>
      </c>
      <c r="I22" s="55">
        <v>130.65837999999999</v>
      </c>
      <c r="J22" s="55">
        <v>130.65837999999999</v>
      </c>
      <c r="K22" s="55">
        <v>130.65837999999999</v>
      </c>
      <c r="L22" s="55">
        <v>130.65837999999999</v>
      </c>
      <c r="M22" s="55">
        <v>130.65837999999999</v>
      </c>
      <c r="N22" s="55">
        <v>130.65837999999999</v>
      </c>
      <c r="O22" s="55">
        <v>130.65837999999999</v>
      </c>
      <c r="P22" s="54">
        <v>130.65837999999999</v>
      </c>
      <c r="Q22" s="53">
        <f t="shared" si="1"/>
        <v>130.65838000000002</v>
      </c>
      <c r="R22" s="56"/>
      <c r="S22" s="57"/>
    </row>
    <row r="23" spans="1:19" ht="12.75" customHeight="1" x14ac:dyDescent="0.3">
      <c r="A23" s="82">
        <f t="shared" si="0"/>
        <v>9</v>
      </c>
      <c r="B23" s="96"/>
      <c r="C23" s="98" t="s">
        <v>501</v>
      </c>
      <c r="D23" s="54">
        <v>174.49690999999999</v>
      </c>
      <c r="E23" s="55">
        <v>174.49690999999999</v>
      </c>
      <c r="F23" s="55">
        <v>174.49690999999999</v>
      </c>
      <c r="G23" s="55">
        <v>174.49690999999999</v>
      </c>
      <c r="H23" s="55">
        <v>174.49690999999999</v>
      </c>
      <c r="I23" s="55">
        <v>174.49690999999999</v>
      </c>
      <c r="J23" s="55">
        <v>174.49690999999999</v>
      </c>
      <c r="K23" s="55">
        <v>174.49690999999999</v>
      </c>
      <c r="L23" s="55">
        <v>174.49690999999999</v>
      </c>
      <c r="M23" s="55">
        <v>174.49690999999999</v>
      </c>
      <c r="N23" s="55">
        <v>174.49690999999999</v>
      </c>
      <c r="O23" s="55">
        <v>174.49690999999999</v>
      </c>
      <c r="P23" s="54">
        <v>174.49690999999999</v>
      </c>
      <c r="Q23" s="53">
        <f t="shared" si="1"/>
        <v>174.49691000000001</v>
      </c>
      <c r="R23" s="56"/>
      <c r="S23" s="57"/>
    </row>
    <row r="24" spans="1:19" ht="12.75" customHeight="1" x14ac:dyDescent="0.3">
      <c r="A24" s="82">
        <f t="shared" si="0"/>
        <v>10</v>
      </c>
      <c r="B24" s="96"/>
      <c r="C24" s="98" t="s">
        <v>502</v>
      </c>
      <c r="D24" s="54">
        <v>805.09631999999999</v>
      </c>
      <c r="E24" s="55">
        <v>815.25019999999995</v>
      </c>
      <c r="F24" s="55">
        <v>825.40406000000007</v>
      </c>
      <c r="G24" s="55">
        <v>835.55793999999992</v>
      </c>
      <c r="H24" s="55">
        <v>845.7118200000001</v>
      </c>
      <c r="I24" s="55">
        <v>855.86568000000011</v>
      </c>
      <c r="J24" s="55">
        <v>866.01954000000001</v>
      </c>
      <c r="K24" s="55">
        <v>876.17341999999996</v>
      </c>
      <c r="L24" s="55">
        <v>886.32727999999997</v>
      </c>
      <c r="M24" s="55">
        <v>896.48116000000005</v>
      </c>
      <c r="N24" s="55">
        <v>906.63501999999994</v>
      </c>
      <c r="O24" s="55">
        <v>916.78888000000006</v>
      </c>
      <c r="P24" s="54">
        <v>926.94276000000002</v>
      </c>
      <c r="Q24" s="53">
        <f t="shared" si="1"/>
        <v>866.01954461538458</v>
      </c>
      <c r="R24" s="56"/>
      <c r="S24" s="57"/>
    </row>
    <row r="25" spans="1:19" ht="12.75" customHeight="1" x14ac:dyDescent="0.3">
      <c r="A25" s="82">
        <f t="shared" si="0"/>
        <v>11</v>
      </c>
      <c r="B25" s="96"/>
      <c r="C25" s="98"/>
      <c r="D25" s="54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4"/>
      <c r="Q25" s="53"/>
      <c r="R25" s="56"/>
      <c r="S25" s="57"/>
    </row>
    <row r="26" spans="1:19" ht="12.75" customHeight="1" x14ac:dyDescent="0.3">
      <c r="A26" s="82">
        <f t="shared" si="0"/>
        <v>12</v>
      </c>
      <c r="B26" s="96"/>
      <c r="C26" s="96" t="s">
        <v>503</v>
      </c>
      <c r="D26" s="58">
        <f>SUM(D17:D25)</f>
        <v>257036.04825999998</v>
      </c>
      <c r="E26" s="58">
        <f t="shared" ref="E26:O26" si="2">SUM(E17:E25)</f>
        <v>245748.57352000001</v>
      </c>
      <c r="F26" s="58">
        <f t="shared" si="2"/>
        <v>248888.51777000003</v>
      </c>
      <c r="G26" s="58">
        <f t="shared" si="2"/>
        <v>251564.13727000001</v>
      </c>
      <c r="H26" s="58">
        <f t="shared" si="2"/>
        <v>254842.74565</v>
      </c>
      <c r="I26" s="58">
        <f t="shared" si="2"/>
        <v>258093.50754999995</v>
      </c>
      <c r="J26" s="58">
        <f t="shared" si="2"/>
        <v>261169.95290999996</v>
      </c>
      <c r="K26" s="58">
        <f t="shared" si="2"/>
        <v>264353.00270000001</v>
      </c>
      <c r="L26" s="58">
        <f t="shared" si="2"/>
        <v>267633.37407999998</v>
      </c>
      <c r="M26" s="58">
        <f t="shared" si="2"/>
        <v>270852.09662000003</v>
      </c>
      <c r="N26" s="58">
        <f t="shared" si="2"/>
        <v>272887.17714999994</v>
      </c>
      <c r="O26" s="58">
        <f t="shared" si="2"/>
        <v>275906.91699999996</v>
      </c>
      <c r="P26" s="58">
        <f>SUM(P17:P25)</f>
        <v>279171.81455000001</v>
      </c>
      <c r="Q26" s="58">
        <f>SUM(Q17:Q25)</f>
        <v>262165.22038692306</v>
      </c>
      <c r="R26" s="56"/>
      <c r="S26" s="57"/>
    </row>
    <row r="27" spans="1:19" ht="12.75" customHeight="1" x14ac:dyDescent="0.3">
      <c r="A27" s="82">
        <f t="shared" si="0"/>
        <v>13</v>
      </c>
      <c r="B27" s="96"/>
      <c r="C27" s="97"/>
      <c r="D27" s="54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3"/>
      <c r="R27" s="56"/>
      <c r="S27" s="57"/>
    </row>
    <row r="28" spans="1:19" ht="12.75" customHeight="1" x14ac:dyDescent="0.3">
      <c r="A28" s="82">
        <f t="shared" si="0"/>
        <v>14</v>
      </c>
      <c r="B28" s="96"/>
      <c r="C28" s="96" t="s">
        <v>504</v>
      </c>
      <c r="D28" s="54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3"/>
      <c r="R28" s="56"/>
      <c r="S28" s="57"/>
    </row>
    <row r="29" spans="1:19" ht="12.75" customHeight="1" x14ac:dyDescent="0.3">
      <c r="A29" s="82">
        <f t="shared" si="0"/>
        <v>15</v>
      </c>
      <c r="B29" s="96"/>
      <c r="C29" s="97" t="s">
        <v>495</v>
      </c>
      <c r="D29" s="53">
        <v>-5210.6154400000014</v>
      </c>
      <c r="E29" s="53">
        <v>-5210.6154400000014</v>
      </c>
      <c r="F29" s="53">
        <v>-5210.6154400000014</v>
      </c>
      <c r="G29" s="53">
        <v>-5210.6154400000014</v>
      </c>
      <c r="H29" s="53">
        <v>-5210.6154400000014</v>
      </c>
      <c r="I29" s="53">
        <v>-5210.6154400000014</v>
      </c>
      <c r="J29" s="53">
        <v>-5210.6154400000014</v>
      </c>
      <c r="K29" s="53">
        <v>-5210.6154400000014</v>
      </c>
      <c r="L29" s="53">
        <v>-5210.6154400000014</v>
      </c>
      <c r="M29" s="53">
        <v>-5210.6154400000014</v>
      </c>
      <c r="N29" s="53">
        <v>-5210.6154400000014</v>
      </c>
      <c r="O29" s="53">
        <v>-5210.6154400000014</v>
      </c>
      <c r="P29" s="55">
        <v>-5210.6154400000014</v>
      </c>
      <c r="Q29" s="53">
        <f t="shared" ref="Q29:Q35" si="3">SUM(D29:P29)/13</f>
        <v>-5210.6154400000005</v>
      </c>
      <c r="R29" s="56"/>
      <c r="S29" s="57"/>
    </row>
    <row r="30" spans="1:19" ht="12.75" customHeight="1" x14ac:dyDescent="0.3">
      <c r="A30" s="82">
        <f t="shared" si="0"/>
        <v>16</v>
      </c>
      <c r="B30" s="96"/>
      <c r="C30" s="97" t="s">
        <v>496</v>
      </c>
      <c r="D30" s="99">
        <v>1713.2488899999998</v>
      </c>
      <c r="E30" s="99">
        <v>1713.2488899999998</v>
      </c>
      <c r="F30" s="99">
        <v>1713.2488899999998</v>
      </c>
      <c r="G30" s="99">
        <v>1713.2488899999998</v>
      </c>
      <c r="H30" s="99">
        <v>1713.2488899999998</v>
      </c>
      <c r="I30" s="99">
        <v>1713.2488899999998</v>
      </c>
      <c r="J30" s="99">
        <v>1713.2488899999998</v>
      </c>
      <c r="K30" s="99">
        <v>1713.2488899999998</v>
      </c>
      <c r="L30" s="99">
        <v>1713.2488899999998</v>
      </c>
      <c r="M30" s="99">
        <v>1713.2488899999998</v>
      </c>
      <c r="N30" s="99">
        <v>1713.2488899999998</v>
      </c>
      <c r="O30" s="99">
        <v>1713.2488899999998</v>
      </c>
      <c r="P30" s="61">
        <v>1713.2488899999998</v>
      </c>
      <c r="Q30" s="53">
        <f t="shared" si="3"/>
        <v>1713.2488899999992</v>
      </c>
      <c r="R30" s="56"/>
      <c r="S30" s="57"/>
    </row>
    <row r="31" spans="1:19" ht="12.75" customHeight="1" x14ac:dyDescent="0.3">
      <c r="A31" s="82">
        <f t="shared" si="0"/>
        <v>17</v>
      </c>
      <c r="B31" s="96"/>
      <c r="C31" s="98" t="s">
        <v>497</v>
      </c>
      <c r="D31" s="99">
        <v>349.15945999999985</v>
      </c>
      <c r="E31" s="99">
        <v>349.15945999999985</v>
      </c>
      <c r="F31" s="99">
        <v>349.15945999999985</v>
      </c>
      <c r="G31" s="99">
        <v>349.15945999999985</v>
      </c>
      <c r="H31" s="99">
        <v>349.15945999999985</v>
      </c>
      <c r="I31" s="99">
        <v>349.15945999999985</v>
      </c>
      <c r="J31" s="99">
        <v>349.15945999999985</v>
      </c>
      <c r="K31" s="99">
        <v>349.15945999999985</v>
      </c>
      <c r="L31" s="99">
        <v>349.15945999999985</v>
      </c>
      <c r="M31" s="99">
        <v>349.15945999999985</v>
      </c>
      <c r="N31" s="99">
        <v>349.15945999999985</v>
      </c>
      <c r="O31" s="99">
        <v>349.15945999999985</v>
      </c>
      <c r="P31" s="61">
        <v>349.15945999999985</v>
      </c>
      <c r="Q31" s="53">
        <f t="shared" si="3"/>
        <v>349.15945999999985</v>
      </c>
      <c r="R31" s="56"/>
      <c r="S31" s="57"/>
    </row>
    <row r="32" spans="1:19" ht="12.75" customHeight="1" x14ac:dyDescent="0.3">
      <c r="A32" s="82">
        <f t="shared" si="0"/>
        <v>18</v>
      </c>
      <c r="B32" s="96"/>
      <c r="C32" s="98" t="s">
        <v>498</v>
      </c>
      <c r="D32" s="99">
        <v>342.86191999999983</v>
      </c>
      <c r="E32" s="99">
        <v>342.86191999999983</v>
      </c>
      <c r="F32" s="99">
        <v>342.86191999999983</v>
      </c>
      <c r="G32" s="99">
        <v>342.86191999999983</v>
      </c>
      <c r="H32" s="99">
        <v>342.86191999999983</v>
      </c>
      <c r="I32" s="99">
        <v>342.86191999999983</v>
      </c>
      <c r="J32" s="99">
        <v>342.86191999999983</v>
      </c>
      <c r="K32" s="99">
        <v>342.86191999999983</v>
      </c>
      <c r="L32" s="99">
        <v>342.86191999999983</v>
      </c>
      <c r="M32" s="99">
        <v>342.86191999999983</v>
      </c>
      <c r="N32" s="99">
        <v>342.86191999999983</v>
      </c>
      <c r="O32" s="99">
        <v>342.86191999999983</v>
      </c>
      <c r="P32" s="61">
        <v>342.86191999999983</v>
      </c>
      <c r="Q32" s="53">
        <f t="shared" si="3"/>
        <v>342.86191999999977</v>
      </c>
      <c r="R32" s="56"/>
      <c r="S32" s="57"/>
    </row>
    <row r="33" spans="1:19" ht="12.75" customHeight="1" x14ac:dyDescent="0.3">
      <c r="A33" s="82">
        <f t="shared" si="0"/>
        <v>19</v>
      </c>
      <c r="B33" s="96"/>
      <c r="C33" s="98" t="s">
        <v>505</v>
      </c>
      <c r="D33" s="54">
        <v>84.596939999999989</v>
      </c>
      <c r="E33" s="55">
        <v>84.596939999999989</v>
      </c>
      <c r="F33" s="55">
        <v>84.596939999999989</v>
      </c>
      <c r="G33" s="55">
        <v>84.596939999999989</v>
      </c>
      <c r="H33" s="55">
        <v>84.596939999999989</v>
      </c>
      <c r="I33" s="55">
        <v>84.596939999999989</v>
      </c>
      <c r="J33" s="55">
        <v>84.596939999999989</v>
      </c>
      <c r="K33" s="55">
        <v>84.596939999999989</v>
      </c>
      <c r="L33" s="55">
        <v>84.596939999999989</v>
      </c>
      <c r="M33" s="55">
        <v>84.596939999999989</v>
      </c>
      <c r="N33" s="55">
        <v>84.596939999999989</v>
      </c>
      <c r="O33" s="55">
        <v>84.596939999999989</v>
      </c>
      <c r="P33" s="55">
        <v>84.596939999999989</v>
      </c>
      <c r="Q33" s="53">
        <f t="shared" si="3"/>
        <v>84.596940000000004</v>
      </c>
      <c r="R33" s="56"/>
      <c r="S33" s="57"/>
    </row>
    <row r="34" spans="1:19" ht="12.75" customHeight="1" x14ac:dyDescent="0.3">
      <c r="A34" s="82">
        <f t="shared" si="0"/>
        <v>20</v>
      </c>
      <c r="B34" s="96"/>
      <c r="C34" s="98" t="s">
        <v>506</v>
      </c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53">
        <f t="shared" si="3"/>
        <v>0</v>
      </c>
      <c r="R34" s="56"/>
      <c r="S34" s="57"/>
    </row>
    <row r="35" spans="1:19" ht="12.75" customHeight="1" x14ac:dyDescent="0.3">
      <c r="A35" s="82">
        <f t="shared" si="0"/>
        <v>21</v>
      </c>
      <c r="B35" s="96"/>
      <c r="C35" s="98" t="s">
        <v>507</v>
      </c>
      <c r="D35" s="54">
        <v>-55.699939999999998</v>
      </c>
      <c r="E35" s="54">
        <v>-55.699939999999998</v>
      </c>
      <c r="F35" s="54">
        <v>-55.699939999999998</v>
      </c>
      <c r="G35" s="54">
        <v>-55.699939999999998</v>
      </c>
      <c r="H35" s="54">
        <v>-55.699939999999998</v>
      </c>
      <c r="I35" s="54">
        <v>-55.699939999999998</v>
      </c>
      <c r="J35" s="54">
        <v>-55.699939999999998</v>
      </c>
      <c r="K35" s="54">
        <v>-55.699939999999998</v>
      </c>
      <c r="L35" s="54">
        <v>-55.699939999999998</v>
      </c>
      <c r="M35" s="54">
        <v>-55.699939999999998</v>
      </c>
      <c r="N35" s="54">
        <v>-55.699939999999998</v>
      </c>
      <c r="O35" s="54">
        <v>-55.699939999999998</v>
      </c>
      <c r="P35" s="54">
        <v>-55.699939999999998</v>
      </c>
      <c r="Q35" s="53">
        <f t="shared" si="3"/>
        <v>-55.699939999999977</v>
      </c>
      <c r="R35" s="56"/>
      <c r="S35" s="57"/>
    </row>
    <row r="36" spans="1:19" ht="12.75" customHeight="1" x14ac:dyDescent="0.3">
      <c r="A36" s="82">
        <f t="shared" si="0"/>
        <v>22</v>
      </c>
      <c r="B36" s="96"/>
      <c r="C36" s="98" t="s">
        <v>502</v>
      </c>
      <c r="D36" s="54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3"/>
      <c r="R36" s="56"/>
      <c r="S36" s="57"/>
    </row>
    <row r="37" spans="1:19" ht="12.75" customHeight="1" x14ac:dyDescent="0.3">
      <c r="A37" s="82">
        <f t="shared" si="0"/>
        <v>23</v>
      </c>
      <c r="B37" s="97"/>
      <c r="C37" s="96" t="s">
        <v>508</v>
      </c>
      <c r="D37" s="58">
        <f t="shared" ref="D37:Q37" si="4">SUM(D29:D36)</f>
        <v>-2776.4481700000019</v>
      </c>
      <c r="E37" s="58">
        <f t="shared" si="4"/>
        <v>-2776.4481700000019</v>
      </c>
      <c r="F37" s="58">
        <f t="shared" si="4"/>
        <v>-2776.4481700000019</v>
      </c>
      <c r="G37" s="58">
        <f t="shared" si="4"/>
        <v>-2776.4481700000019</v>
      </c>
      <c r="H37" s="58">
        <f t="shared" si="4"/>
        <v>-2776.4481700000019</v>
      </c>
      <c r="I37" s="58">
        <f t="shared" si="4"/>
        <v>-2776.4481700000019</v>
      </c>
      <c r="J37" s="58">
        <f t="shared" si="4"/>
        <v>-2776.4481700000019</v>
      </c>
      <c r="K37" s="58">
        <f t="shared" si="4"/>
        <v>-2776.4481700000019</v>
      </c>
      <c r="L37" s="58">
        <f t="shared" si="4"/>
        <v>-2776.4481700000019</v>
      </c>
      <c r="M37" s="58">
        <f t="shared" si="4"/>
        <v>-2776.4481700000019</v>
      </c>
      <c r="N37" s="58">
        <f t="shared" si="4"/>
        <v>-2776.4481700000019</v>
      </c>
      <c r="O37" s="58">
        <f t="shared" si="4"/>
        <v>-2776.4481700000019</v>
      </c>
      <c r="P37" s="58">
        <f t="shared" si="4"/>
        <v>-2776.4481700000019</v>
      </c>
      <c r="Q37" s="58">
        <f t="shared" si="4"/>
        <v>-2776.4481700000019</v>
      </c>
      <c r="R37" s="56"/>
      <c r="S37" s="57"/>
    </row>
    <row r="38" spans="1:19" ht="12.75" customHeight="1" x14ac:dyDescent="0.3">
      <c r="A38" s="82">
        <f t="shared" si="0"/>
        <v>24</v>
      </c>
      <c r="B38" s="96"/>
      <c r="C38" s="97"/>
      <c r="D38" s="54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3"/>
      <c r="R38" s="56"/>
      <c r="S38" s="57"/>
    </row>
    <row r="39" spans="1:19" ht="12.75" customHeight="1" x14ac:dyDescent="0.3">
      <c r="A39" s="82">
        <f t="shared" si="0"/>
        <v>25</v>
      </c>
      <c r="B39" s="97"/>
      <c r="C39" s="100" t="s">
        <v>509</v>
      </c>
      <c r="D39" s="54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3"/>
      <c r="R39" s="56"/>
      <c r="S39" s="57"/>
    </row>
    <row r="40" spans="1:19" ht="12.75" customHeight="1" x14ac:dyDescent="0.3">
      <c r="A40" s="82">
        <f t="shared" si="0"/>
        <v>26</v>
      </c>
      <c r="B40" s="97"/>
      <c r="C40" s="97" t="s">
        <v>495</v>
      </c>
      <c r="D40" s="53">
        <v>-85.760779999999997</v>
      </c>
      <c r="E40" s="53">
        <v>-85.760779999999997</v>
      </c>
      <c r="F40" s="53">
        <v>-85.760779999999997</v>
      </c>
      <c r="G40" s="53">
        <v>-85.760779999999997</v>
      </c>
      <c r="H40" s="53">
        <v>-85.760779999999997</v>
      </c>
      <c r="I40" s="53">
        <v>-85.760779999999997</v>
      </c>
      <c r="J40" s="53">
        <v>-85.760779999999997</v>
      </c>
      <c r="K40" s="53">
        <v>-85.760779999999997</v>
      </c>
      <c r="L40" s="53">
        <v>-85.760779999999997</v>
      </c>
      <c r="M40" s="53">
        <v>-85.760779999999997</v>
      </c>
      <c r="N40" s="53">
        <v>-85.760779999999997</v>
      </c>
      <c r="O40" s="53">
        <v>-85.760779999999997</v>
      </c>
      <c r="P40" s="53">
        <v>-85.760779999999997</v>
      </c>
      <c r="Q40" s="53">
        <f t="shared" ref="Q40:Q43" si="5">SUM(D40:P40)/13</f>
        <v>-85.760779999999983</v>
      </c>
      <c r="R40" s="56"/>
      <c r="S40" s="57"/>
    </row>
    <row r="41" spans="1:19" ht="12.75" customHeight="1" x14ac:dyDescent="0.3">
      <c r="A41" s="82">
        <f t="shared" si="0"/>
        <v>27</v>
      </c>
      <c r="B41" s="97"/>
      <c r="C41" s="97" t="s">
        <v>496</v>
      </c>
      <c r="D41" s="53">
        <v>-2145.2421800000002</v>
      </c>
      <c r="E41" s="53">
        <v>-2145.2421800000002</v>
      </c>
      <c r="F41" s="53">
        <v>-2145.2421800000002</v>
      </c>
      <c r="G41" s="53">
        <v>-2145.2421800000002</v>
      </c>
      <c r="H41" s="53">
        <v>-2145.2421800000002</v>
      </c>
      <c r="I41" s="53">
        <v>-2145.2421800000002</v>
      </c>
      <c r="J41" s="53">
        <v>-2145.2421800000002</v>
      </c>
      <c r="K41" s="53">
        <v>-2145.2421800000002</v>
      </c>
      <c r="L41" s="53">
        <v>-2145.2421800000002</v>
      </c>
      <c r="M41" s="53">
        <v>-2145.2421800000002</v>
      </c>
      <c r="N41" s="53">
        <v>-2145.2421800000002</v>
      </c>
      <c r="O41" s="53">
        <v>-2145.2421800000002</v>
      </c>
      <c r="P41" s="53">
        <v>-2145.2421800000002</v>
      </c>
      <c r="Q41" s="53">
        <f t="shared" si="5"/>
        <v>-2145.2421800000006</v>
      </c>
      <c r="R41" s="56"/>
      <c r="S41" s="57"/>
    </row>
    <row r="42" spans="1:19" ht="12.75" customHeight="1" x14ac:dyDescent="0.3">
      <c r="A42" s="82">
        <f t="shared" si="0"/>
        <v>28</v>
      </c>
      <c r="B42" s="97"/>
      <c r="C42" s="98" t="s">
        <v>498</v>
      </c>
      <c r="D42" s="53">
        <v>-201.95891999999998</v>
      </c>
      <c r="E42" s="53">
        <v>-201.95891999999998</v>
      </c>
      <c r="F42" s="53">
        <v>-201.95891999999998</v>
      </c>
      <c r="G42" s="53">
        <v>-201.95891999999998</v>
      </c>
      <c r="H42" s="53">
        <v>-201.95891999999998</v>
      </c>
      <c r="I42" s="53">
        <v>-201.95891999999998</v>
      </c>
      <c r="J42" s="53">
        <v>-201.95891999999998</v>
      </c>
      <c r="K42" s="53">
        <v>-201.95891999999998</v>
      </c>
      <c r="L42" s="53">
        <v>-201.95891999999998</v>
      </c>
      <c r="M42" s="53">
        <v>-201.95891999999998</v>
      </c>
      <c r="N42" s="53">
        <v>-201.95891999999998</v>
      </c>
      <c r="O42" s="53">
        <v>-201.95891999999998</v>
      </c>
      <c r="P42" s="53">
        <v>-201.95891999999998</v>
      </c>
      <c r="Q42" s="53">
        <f t="shared" si="5"/>
        <v>-201.95892000000001</v>
      </c>
      <c r="R42" s="56"/>
      <c r="S42" s="57"/>
    </row>
    <row r="43" spans="1:19" ht="12.75" customHeight="1" x14ac:dyDescent="0.3">
      <c r="A43" s="82">
        <f t="shared" si="0"/>
        <v>29</v>
      </c>
      <c r="B43" s="96"/>
      <c r="C43" s="98" t="s">
        <v>510</v>
      </c>
      <c r="D43" s="55">
        <v>-49.710859999999997</v>
      </c>
      <c r="E43" s="55">
        <v>-49.710859999999997</v>
      </c>
      <c r="F43" s="55">
        <v>-49.710859999999997</v>
      </c>
      <c r="G43" s="55">
        <v>-49.710859999999997</v>
      </c>
      <c r="H43" s="55">
        <v>-49.710859999999997</v>
      </c>
      <c r="I43" s="55">
        <v>-49.710859999999997</v>
      </c>
      <c r="J43" s="55">
        <v>-49.710859999999997</v>
      </c>
      <c r="K43" s="55">
        <v>-49.710859999999997</v>
      </c>
      <c r="L43" s="55">
        <v>-49.710859999999997</v>
      </c>
      <c r="M43" s="55">
        <v>-49.710859999999997</v>
      </c>
      <c r="N43" s="55">
        <v>-49.710859999999997</v>
      </c>
      <c r="O43" s="55">
        <v>-49.710859999999997</v>
      </c>
      <c r="P43" s="55">
        <v>-49.710859999999997</v>
      </c>
      <c r="Q43" s="53">
        <f t="shared" si="5"/>
        <v>-49.710860000000011</v>
      </c>
      <c r="R43" s="56"/>
      <c r="S43" s="57"/>
    </row>
    <row r="44" spans="1:19" ht="12.75" customHeight="1" x14ac:dyDescent="0.3">
      <c r="A44" s="82">
        <f t="shared" si="0"/>
        <v>30</v>
      </c>
      <c r="B44" s="96"/>
      <c r="C44" s="98" t="s">
        <v>502</v>
      </c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3"/>
      <c r="R44" s="56"/>
      <c r="S44" s="57"/>
    </row>
    <row r="45" spans="1:19" ht="12.75" customHeight="1" x14ac:dyDescent="0.3">
      <c r="A45" s="82">
        <f t="shared" si="0"/>
        <v>31</v>
      </c>
      <c r="B45" s="96"/>
      <c r="C45" s="100" t="s">
        <v>511</v>
      </c>
      <c r="D45" s="58">
        <f t="shared" ref="D45:Q45" si="6">SUM(D40:D44)</f>
        <v>-2482.6727400000004</v>
      </c>
      <c r="E45" s="58">
        <f t="shared" si="6"/>
        <v>-2482.6727400000004</v>
      </c>
      <c r="F45" s="58">
        <f t="shared" si="6"/>
        <v>-2482.6727400000004</v>
      </c>
      <c r="G45" s="58">
        <f t="shared" si="6"/>
        <v>-2482.6727400000004</v>
      </c>
      <c r="H45" s="58">
        <f t="shared" si="6"/>
        <v>-2482.6727400000004</v>
      </c>
      <c r="I45" s="58">
        <f t="shared" si="6"/>
        <v>-2482.6727400000004</v>
      </c>
      <c r="J45" s="58">
        <f t="shared" si="6"/>
        <v>-2482.6727400000004</v>
      </c>
      <c r="K45" s="58">
        <f t="shared" si="6"/>
        <v>-2482.6727400000004</v>
      </c>
      <c r="L45" s="58">
        <f t="shared" si="6"/>
        <v>-2482.6727400000004</v>
      </c>
      <c r="M45" s="58">
        <f t="shared" si="6"/>
        <v>-2482.6727400000004</v>
      </c>
      <c r="N45" s="58">
        <f t="shared" si="6"/>
        <v>-2482.6727400000004</v>
      </c>
      <c r="O45" s="58">
        <f t="shared" si="6"/>
        <v>-2482.6727400000004</v>
      </c>
      <c r="P45" s="58">
        <f t="shared" si="6"/>
        <v>-2482.6727400000004</v>
      </c>
      <c r="Q45" s="58">
        <f t="shared" si="6"/>
        <v>-2482.6727400000009</v>
      </c>
      <c r="R45" s="56"/>
      <c r="S45" s="57"/>
    </row>
    <row r="46" spans="1:19" ht="12.75" customHeight="1" x14ac:dyDescent="0.3">
      <c r="A46" s="82">
        <f t="shared" si="0"/>
        <v>32</v>
      </c>
      <c r="B46" s="96"/>
      <c r="C46" s="100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6"/>
      <c r="S46" s="57"/>
    </row>
    <row r="47" spans="1:19" ht="12.75" customHeight="1" x14ac:dyDescent="0.3">
      <c r="A47" s="82">
        <f t="shared" si="0"/>
        <v>33</v>
      </c>
      <c r="B47" s="96"/>
      <c r="C47" s="96" t="s">
        <v>512</v>
      </c>
      <c r="D47" s="54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3"/>
      <c r="R47" s="56"/>
      <c r="S47" s="57"/>
    </row>
    <row r="48" spans="1:19" ht="12.75" customHeight="1" x14ac:dyDescent="0.3">
      <c r="A48" s="82">
        <f t="shared" si="0"/>
        <v>34</v>
      </c>
      <c r="B48" s="96"/>
      <c r="C48" s="97" t="s">
        <v>495</v>
      </c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53">
        <f t="shared" ref="Q48:Q55" si="7">SUM(D48:P48)/13</f>
        <v>0</v>
      </c>
      <c r="R48" s="56"/>
      <c r="S48" s="57"/>
    </row>
    <row r="49" spans="1:19" ht="12.75" customHeight="1" x14ac:dyDescent="0.3">
      <c r="A49" s="82">
        <f t="shared" si="0"/>
        <v>35</v>
      </c>
      <c r="B49" s="96"/>
      <c r="C49" s="97" t="s">
        <v>496</v>
      </c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53">
        <f t="shared" si="7"/>
        <v>0</v>
      </c>
      <c r="R49" s="56"/>
      <c r="S49" s="57"/>
    </row>
    <row r="50" spans="1:19" ht="12.75" customHeight="1" x14ac:dyDescent="0.3">
      <c r="A50" s="82">
        <f t="shared" si="0"/>
        <v>36</v>
      </c>
      <c r="B50" s="96"/>
      <c r="C50" s="98" t="s">
        <v>497</v>
      </c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53">
        <f t="shared" si="7"/>
        <v>0</v>
      </c>
      <c r="R50" s="56"/>
      <c r="S50" s="57"/>
    </row>
    <row r="51" spans="1:19" ht="12.75" customHeight="1" x14ac:dyDescent="0.3">
      <c r="A51" s="82">
        <f t="shared" si="0"/>
        <v>37</v>
      </c>
      <c r="B51" s="96"/>
      <c r="C51" s="98" t="s">
        <v>498</v>
      </c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53">
        <f t="shared" si="7"/>
        <v>0</v>
      </c>
      <c r="R51" s="56"/>
      <c r="S51" s="57"/>
    </row>
    <row r="52" spans="1:19" ht="12.75" customHeight="1" x14ac:dyDescent="0.3">
      <c r="A52" s="82">
        <f t="shared" si="0"/>
        <v>38</v>
      </c>
      <c r="B52" s="96"/>
      <c r="C52" s="98" t="s">
        <v>499</v>
      </c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53">
        <f t="shared" si="7"/>
        <v>0</v>
      </c>
      <c r="R52" s="56"/>
      <c r="S52" s="57"/>
    </row>
    <row r="53" spans="1:19" ht="12.75" customHeight="1" x14ac:dyDescent="0.3">
      <c r="A53" s="82">
        <f t="shared" si="0"/>
        <v>39</v>
      </c>
      <c r="B53" s="96"/>
      <c r="C53" s="98" t="s">
        <v>500</v>
      </c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53">
        <f t="shared" si="7"/>
        <v>0</v>
      </c>
      <c r="R53" s="56"/>
      <c r="S53" s="57"/>
    </row>
    <row r="54" spans="1:19" ht="12.75" customHeight="1" x14ac:dyDescent="0.3">
      <c r="A54" s="82">
        <f t="shared" si="0"/>
        <v>40</v>
      </c>
      <c r="B54" s="96"/>
      <c r="C54" s="98" t="s">
        <v>501</v>
      </c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53">
        <f t="shared" si="7"/>
        <v>0</v>
      </c>
      <c r="R54" s="56"/>
      <c r="S54" s="57"/>
    </row>
    <row r="55" spans="1:19" ht="12.75" customHeight="1" x14ac:dyDescent="0.3">
      <c r="A55" s="82">
        <f t="shared" si="0"/>
        <v>41</v>
      </c>
      <c r="B55" s="96"/>
      <c r="C55" s="98" t="s">
        <v>502</v>
      </c>
      <c r="D55" s="54">
        <v>7545.6124900000004</v>
      </c>
      <c r="E55" s="55">
        <v>7622.8442699999996</v>
      </c>
      <c r="F55" s="55">
        <v>7699.0842000000002</v>
      </c>
      <c r="G55" s="55">
        <v>7775.3239699999995</v>
      </c>
      <c r="H55" s="55">
        <v>7851.5637500000003</v>
      </c>
      <c r="I55" s="55">
        <v>7927.8036700000002</v>
      </c>
      <c r="J55" s="55">
        <v>7944.9374900000003</v>
      </c>
      <c r="K55" s="55">
        <v>8011.6862600000004</v>
      </c>
      <c r="L55" s="55">
        <v>8079.4621800000004</v>
      </c>
      <c r="M55" s="55">
        <v>8147.775059999999</v>
      </c>
      <c r="N55" s="55">
        <v>8183.7564500000008</v>
      </c>
      <c r="O55" s="55">
        <v>8213.5409199999995</v>
      </c>
      <c r="P55" s="55">
        <v>8241.5683100000006</v>
      </c>
      <c r="Q55" s="53">
        <f t="shared" si="7"/>
        <v>7941.9199246153858</v>
      </c>
      <c r="R55" s="56"/>
      <c r="S55" s="57"/>
    </row>
    <row r="56" spans="1:19" ht="12.75" customHeight="1" x14ac:dyDescent="0.3">
      <c r="A56" s="82">
        <f t="shared" si="0"/>
        <v>42</v>
      </c>
      <c r="B56" s="96"/>
      <c r="C56" s="98"/>
      <c r="D56" s="54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3"/>
      <c r="R56" s="56"/>
      <c r="S56" s="57"/>
    </row>
    <row r="57" spans="1:19" ht="12.75" customHeight="1" x14ac:dyDescent="0.3">
      <c r="A57" s="82">
        <f t="shared" si="0"/>
        <v>43</v>
      </c>
      <c r="B57" s="97"/>
      <c r="C57" s="96" t="s">
        <v>513</v>
      </c>
      <c r="D57" s="58">
        <f>SUM(D48:D56)</f>
        <v>7545.6124900000004</v>
      </c>
      <c r="E57" s="58">
        <f t="shared" ref="E57:O57" si="8">SUM(E48:E56)</f>
        <v>7622.8442699999996</v>
      </c>
      <c r="F57" s="58">
        <f t="shared" si="8"/>
        <v>7699.0842000000002</v>
      </c>
      <c r="G57" s="58">
        <f t="shared" si="8"/>
        <v>7775.3239699999995</v>
      </c>
      <c r="H57" s="58">
        <f t="shared" si="8"/>
        <v>7851.5637500000003</v>
      </c>
      <c r="I57" s="58">
        <f t="shared" si="8"/>
        <v>7927.8036700000002</v>
      </c>
      <c r="J57" s="58">
        <f t="shared" si="8"/>
        <v>7944.9374900000003</v>
      </c>
      <c r="K57" s="58">
        <f t="shared" si="8"/>
        <v>8011.6862600000004</v>
      </c>
      <c r="L57" s="58">
        <f t="shared" si="8"/>
        <v>8079.4621800000004</v>
      </c>
      <c r="M57" s="58">
        <f t="shared" si="8"/>
        <v>8147.775059999999</v>
      </c>
      <c r="N57" s="58">
        <f t="shared" si="8"/>
        <v>8183.7564500000008</v>
      </c>
      <c r="O57" s="58">
        <f t="shared" si="8"/>
        <v>8213.5409199999995</v>
      </c>
      <c r="P57" s="58">
        <f>SUM(P48:P56)</f>
        <v>8241.5683100000006</v>
      </c>
      <c r="Q57" s="58">
        <f>SUM(Q48:Q56)</f>
        <v>7941.9199246153858</v>
      </c>
      <c r="R57" s="56"/>
      <c r="S57" s="57"/>
    </row>
    <row r="58" spans="1:19" ht="12.75" customHeight="1" x14ac:dyDescent="0.3">
      <c r="A58" s="82">
        <f t="shared" si="0"/>
        <v>44</v>
      </c>
      <c r="B58" s="96"/>
      <c r="C58" s="97"/>
      <c r="D58" s="54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3"/>
      <c r="R58" s="56"/>
      <c r="S58" s="57"/>
    </row>
    <row r="59" spans="1:19" ht="12.75" customHeight="1" x14ac:dyDescent="0.3">
      <c r="A59" s="82">
        <f t="shared" si="0"/>
        <v>45</v>
      </c>
      <c r="B59" s="96"/>
      <c r="C59" s="101" t="s">
        <v>514</v>
      </c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53"/>
      <c r="R59" s="56"/>
      <c r="S59" s="57"/>
    </row>
    <row r="60" spans="1:19" ht="12.75" customHeight="1" x14ac:dyDescent="0.3">
      <c r="A60" s="82">
        <f t="shared" si="0"/>
        <v>46</v>
      </c>
      <c r="B60" s="96"/>
      <c r="C60" s="97" t="s">
        <v>495</v>
      </c>
      <c r="D60" s="54">
        <v>197904.57538999998</v>
      </c>
      <c r="E60" s="55">
        <v>199199.34715000002</v>
      </c>
      <c r="F60" s="55">
        <v>200750.30645999999</v>
      </c>
      <c r="G60" s="55">
        <v>202302.64773000003</v>
      </c>
      <c r="H60" s="55">
        <v>203849.71213999999</v>
      </c>
      <c r="I60" s="55">
        <v>205376.12662</v>
      </c>
      <c r="J60" s="55">
        <v>206927.06409</v>
      </c>
      <c r="K60" s="55">
        <v>208479.43278999999</v>
      </c>
      <c r="L60" s="55">
        <v>210031.80148999998</v>
      </c>
      <c r="M60" s="55">
        <v>211584.17019</v>
      </c>
      <c r="N60" s="55">
        <v>213136.53889</v>
      </c>
      <c r="O60" s="55">
        <v>214688.90758999999</v>
      </c>
      <c r="P60" s="55">
        <v>216241.42684999999</v>
      </c>
      <c r="Q60" s="53">
        <f>SUM(D60:P60)/13</f>
        <v>206959.38902923078</v>
      </c>
      <c r="R60" s="56"/>
      <c r="S60" s="57"/>
    </row>
    <row r="61" spans="1:19" ht="12.75" customHeight="1" x14ac:dyDescent="0.3">
      <c r="A61" s="82">
        <f t="shared" si="0"/>
        <v>47</v>
      </c>
      <c r="B61" s="96"/>
      <c r="C61" s="97" t="s">
        <v>496</v>
      </c>
      <c r="D61" s="99">
        <v>739439.89824000001</v>
      </c>
      <c r="E61" s="99">
        <v>746123.77211000002</v>
      </c>
      <c r="F61" s="99">
        <v>753194.01431999996</v>
      </c>
      <c r="G61" s="99">
        <v>760344.76187999989</v>
      </c>
      <c r="H61" s="99">
        <v>766815.62407000002</v>
      </c>
      <c r="I61" s="99">
        <v>773988.91185000003</v>
      </c>
      <c r="J61" s="99">
        <v>781111.53715999995</v>
      </c>
      <c r="K61" s="99">
        <v>788313.21283999993</v>
      </c>
      <c r="L61" s="99">
        <v>795244.66374999995</v>
      </c>
      <c r="M61" s="99">
        <v>802377.19052999991</v>
      </c>
      <c r="N61" s="99">
        <v>809594.07119999989</v>
      </c>
      <c r="O61" s="99">
        <v>816811.58820999984</v>
      </c>
      <c r="P61" s="99">
        <v>824029.10521999991</v>
      </c>
      <c r="Q61" s="53">
        <f t="shared" ref="Q61:Q66" si="9">SUM(D61:P61)/13</f>
        <v>781337.56549076911</v>
      </c>
      <c r="R61" s="56"/>
      <c r="S61" s="57"/>
    </row>
    <row r="62" spans="1:19" ht="12.75" customHeight="1" x14ac:dyDescent="0.3">
      <c r="A62" s="82">
        <f t="shared" si="0"/>
        <v>48</v>
      </c>
      <c r="B62" s="96"/>
      <c r="C62" s="98" t="s">
        <v>497</v>
      </c>
      <c r="D62" s="99">
        <v>203480.74700999999</v>
      </c>
      <c r="E62" s="99">
        <v>204656.82522</v>
      </c>
      <c r="F62" s="99">
        <v>205908.72384000002</v>
      </c>
      <c r="G62" s="99">
        <v>207123.12044</v>
      </c>
      <c r="H62" s="99">
        <v>208375.01905999999</v>
      </c>
      <c r="I62" s="99">
        <v>209620.33067999996</v>
      </c>
      <c r="J62" s="99">
        <v>210871.54350000003</v>
      </c>
      <c r="K62" s="99">
        <v>212123.42828000002</v>
      </c>
      <c r="L62" s="99">
        <v>213375.31306000001</v>
      </c>
      <c r="M62" s="99">
        <v>214627.19783999998</v>
      </c>
      <c r="N62" s="99">
        <v>215879.08262</v>
      </c>
      <c r="O62" s="99">
        <v>217130.96742</v>
      </c>
      <c r="P62" s="99">
        <v>218382.85222000003</v>
      </c>
      <c r="Q62" s="53">
        <f t="shared" si="9"/>
        <v>210888.85778384621</v>
      </c>
      <c r="R62" s="56"/>
      <c r="S62" s="57"/>
    </row>
    <row r="63" spans="1:19" ht="12.75" customHeight="1" x14ac:dyDescent="0.3">
      <c r="A63" s="82">
        <f t="shared" si="0"/>
        <v>49</v>
      </c>
      <c r="B63" s="96"/>
      <c r="C63" s="98" t="s">
        <v>498</v>
      </c>
      <c r="D63" s="99">
        <v>94652.954589999979</v>
      </c>
      <c r="E63" s="99">
        <v>95303.994859999992</v>
      </c>
      <c r="F63" s="99">
        <v>95955.023189999993</v>
      </c>
      <c r="G63" s="99">
        <v>96606.051519999979</v>
      </c>
      <c r="H63" s="99">
        <v>97255.86305</v>
      </c>
      <c r="I63" s="99">
        <v>97906.891380000015</v>
      </c>
      <c r="J63" s="99">
        <v>98557.919709999987</v>
      </c>
      <c r="K63" s="99">
        <v>99208.948040000003</v>
      </c>
      <c r="L63" s="99">
        <v>99860.284140000003</v>
      </c>
      <c r="M63" s="99">
        <v>100511.31247000002</v>
      </c>
      <c r="N63" s="99">
        <v>101162.34079999999</v>
      </c>
      <c r="O63" s="99">
        <v>101813.36913000001</v>
      </c>
      <c r="P63" s="99">
        <v>102464.4204</v>
      </c>
      <c r="Q63" s="53">
        <f t="shared" si="9"/>
        <v>98558.413329230752</v>
      </c>
      <c r="R63" s="56"/>
      <c r="S63" s="57"/>
    </row>
    <row r="64" spans="1:19" ht="12.75" customHeight="1" x14ac:dyDescent="0.3">
      <c r="A64" s="82">
        <f t="shared" si="0"/>
        <v>50</v>
      </c>
      <c r="B64" s="96"/>
      <c r="C64" s="98" t="s">
        <v>499</v>
      </c>
      <c r="D64" s="99">
        <v>15429.543029999999</v>
      </c>
      <c r="E64" s="99">
        <v>15601.19821</v>
      </c>
      <c r="F64" s="99">
        <v>15784.114609999999</v>
      </c>
      <c r="G64" s="99">
        <v>15967.52774</v>
      </c>
      <c r="H64" s="99">
        <v>16150.96192</v>
      </c>
      <c r="I64" s="99">
        <v>16334.412100000001</v>
      </c>
      <c r="J64" s="99">
        <v>16515.936449999997</v>
      </c>
      <c r="K64" s="99">
        <v>16699.468689999998</v>
      </c>
      <c r="L64" s="99">
        <v>16883.047729999998</v>
      </c>
      <c r="M64" s="99">
        <v>17066.626929999999</v>
      </c>
      <c r="N64" s="99">
        <v>17250.451699999998</v>
      </c>
      <c r="O64" s="99">
        <v>17434.276469999997</v>
      </c>
      <c r="P64" s="99">
        <v>17618.422929999997</v>
      </c>
      <c r="Q64" s="53">
        <f t="shared" si="9"/>
        <v>16518.152962307693</v>
      </c>
      <c r="R64" s="56"/>
      <c r="S64" s="57"/>
    </row>
    <row r="65" spans="1:19" ht="12.75" customHeight="1" x14ac:dyDescent="0.3">
      <c r="A65" s="82">
        <f t="shared" si="0"/>
        <v>51</v>
      </c>
      <c r="B65" s="96"/>
      <c r="C65" s="98" t="s">
        <v>500</v>
      </c>
      <c r="D65" s="99">
        <v>981.0784799999999</v>
      </c>
      <c r="E65" s="99">
        <v>998.86199999999997</v>
      </c>
      <c r="F65" s="99">
        <v>1016.6455199999999</v>
      </c>
      <c r="G65" s="99">
        <v>1034.4290400000002</v>
      </c>
      <c r="H65" s="99">
        <v>1052.2125599999999</v>
      </c>
      <c r="I65" s="99">
        <v>1066.65759</v>
      </c>
      <c r="J65" s="99">
        <v>1066.65759</v>
      </c>
      <c r="K65" s="99">
        <v>1066.6589900000001</v>
      </c>
      <c r="L65" s="99">
        <v>1066.6589900000001</v>
      </c>
      <c r="M65" s="99">
        <v>1066.6666600000001</v>
      </c>
      <c r="N65" s="99">
        <v>1066.6666600000001</v>
      </c>
      <c r="O65" s="99">
        <v>1066.6666600000001</v>
      </c>
      <c r="P65" s="99">
        <v>1066.6666600000001</v>
      </c>
      <c r="Q65" s="53">
        <f t="shared" si="9"/>
        <v>1047.4251846153848</v>
      </c>
      <c r="R65" s="56"/>
      <c r="S65" s="57"/>
    </row>
    <row r="66" spans="1:19" ht="12.75" customHeight="1" x14ac:dyDescent="0.3">
      <c r="A66" s="82">
        <f t="shared" si="0"/>
        <v>52</v>
      </c>
      <c r="B66" s="96"/>
      <c r="C66" s="98" t="s">
        <v>501</v>
      </c>
      <c r="D66" s="99">
        <v>1182.9987099999998</v>
      </c>
      <c r="E66" s="99">
        <v>1182.9987099999998</v>
      </c>
      <c r="F66" s="99">
        <v>1182.9987099999998</v>
      </c>
      <c r="G66" s="99">
        <v>1182.9987099999998</v>
      </c>
      <c r="H66" s="99">
        <v>1182.9987099999998</v>
      </c>
      <c r="I66" s="99">
        <v>1182.9987099999998</v>
      </c>
      <c r="J66" s="99">
        <v>1182.9987099999998</v>
      </c>
      <c r="K66" s="99">
        <v>1182.9987099999998</v>
      </c>
      <c r="L66" s="99">
        <v>1182.9987099999998</v>
      </c>
      <c r="M66" s="99">
        <v>1182.9987099999998</v>
      </c>
      <c r="N66" s="99">
        <v>1182.9987099999998</v>
      </c>
      <c r="O66" s="99">
        <v>1182.9987099999998</v>
      </c>
      <c r="P66" s="99">
        <v>1182.9987099999998</v>
      </c>
      <c r="Q66" s="53">
        <f t="shared" si="9"/>
        <v>1182.9987099999998</v>
      </c>
      <c r="R66" s="56"/>
      <c r="S66" s="57"/>
    </row>
    <row r="67" spans="1:19" ht="12.75" customHeight="1" x14ac:dyDescent="0.3">
      <c r="A67" s="82">
        <f t="shared" si="0"/>
        <v>53</v>
      </c>
      <c r="B67" s="96"/>
      <c r="C67" s="98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53"/>
      <c r="R67" s="56"/>
      <c r="S67" s="57"/>
    </row>
    <row r="68" spans="1:19" ht="12.75" customHeight="1" x14ac:dyDescent="0.3">
      <c r="A68" s="82">
        <f t="shared" si="0"/>
        <v>54</v>
      </c>
      <c r="B68" s="97"/>
      <c r="C68" s="96" t="s">
        <v>515</v>
      </c>
      <c r="D68" s="58">
        <f>SUM(D60:D67)</f>
        <v>1253071.7954499999</v>
      </c>
      <c r="E68" s="58">
        <f t="shared" ref="E68:P68" si="10">SUM(E60:E67)</f>
        <v>1263066.99826</v>
      </c>
      <c r="F68" s="58">
        <f t="shared" si="10"/>
        <v>1273791.8266500002</v>
      </c>
      <c r="G68" s="58">
        <f t="shared" si="10"/>
        <v>1284561.53706</v>
      </c>
      <c r="H68" s="58">
        <f t="shared" si="10"/>
        <v>1294682.3915099998</v>
      </c>
      <c r="I68" s="58">
        <f t="shared" si="10"/>
        <v>1305476.3289299998</v>
      </c>
      <c r="J68" s="58">
        <f t="shared" si="10"/>
        <v>1316233.6572099999</v>
      </c>
      <c r="K68" s="58">
        <f t="shared" si="10"/>
        <v>1327074.1483399998</v>
      </c>
      <c r="L68" s="58">
        <f t="shared" si="10"/>
        <v>1337644.7678699999</v>
      </c>
      <c r="M68" s="58">
        <f t="shared" si="10"/>
        <v>1348416.1633299999</v>
      </c>
      <c r="N68" s="58">
        <f t="shared" si="10"/>
        <v>1359272.1505799999</v>
      </c>
      <c r="O68" s="58">
        <f t="shared" si="10"/>
        <v>1370128.7741899998</v>
      </c>
      <c r="P68" s="58">
        <f t="shared" si="10"/>
        <v>1380985.8929899998</v>
      </c>
      <c r="Q68" s="58">
        <f>SUM(Q60:Q67)</f>
        <v>1316492.8024900001</v>
      </c>
      <c r="R68" s="56"/>
      <c r="S68" s="57"/>
    </row>
    <row r="69" spans="1:19" ht="12.75" customHeight="1" x14ac:dyDescent="0.3">
      <c r="A69" s="82">
        <f t="shared" si="0"/>
        <v>55</v>
      </c>
      <c r="B69" s="96"/>
      <c r="C69" s="97"/>
      <c r="D69" s="54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3"/>
      <c r="R69" s="56"/>
      <c r="S69" s="57"/>
    </row>
    <row r="70" spans="1:19" ht="12.75" customHeight="1" x14ac:dyDescent="0.3">
      <c r="A70" s="82">
        <f t="shared" si="0"/>
        <v>56</v>
      </c>
      <c r="B70" s="96"/>
      <c r="C70" s="100" t="s">
        <v>516</v>
      </c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3"/>
      <c r="R70" s="56"/>
      <c r="S70" s="57"/>
    </row>
    <row r="71" spans="1:19" ht="12.75" customHeight="1" x14ac:dyDescent="0.3">
      <c r="A71" s="82">
        <f t="shared" si="0"/>
        <v>57</v>
      </c>
      <c r="B71" s="96"/>
      <c r="C71" s="97" t="s">
        <v>495</v>
      </c>
      <c r="D71" s="53">
        <v>-329.15261000000004</v>
      </c>
      <c r="E71" s="53">
        <v>-329.15261000000004</v>
      </c>
      <c r="F71" s="53">
        <v>-329.15261000000004</v>
      </c>
      <c r="G71" s="53">
        <v>-329.15261000000004</v>
      </c>
      <c r="H71" s="53">
        <v>-329.15261000000004</v>
      </c>
      <c r="I71" s="53">
        <v>-329.15261000000004</v>
      </c>
      <c r="J71" s="53">
        <v>-329.15261000000004</v>
      </c>
      <c r="K71" s="53">
        <v>-329.15261000000004</v>
      </c>
      <c r="L71" s="53">
        <v>-329.15261000000004</v>
      </c>
      <c r="M71" s="53">
        <v>-329.15261000000004</v>
      </c>
      <c r="N71" s="53">
        <v>-329.15261000000004</v>
      </c>
      <c r="O71" s="53">
        <v>-329.15261000000004</v>
      </c>
      <c r="P71" s="55">
        <v>-329.15261000000004</v>
      </c>
      <c r="Q71" s="53">
        <f t="shared" ref="Q71:Q78" si="11">SUM(D71:P71)/13</f>
        <v>-329.15261000000004</v>
      </c>
      <c r="R71" s="56"/>
      <c r="S71" s="57"/>
    </row>
    <row r="72" spans="1:19" ht="12.75" customHeight="1" x14ac:dyDescent="0.3">
      <c r="A72" s="82">
        <f t="shared" si="0"/>
        <v>58</v>
      </c>
      <c r="B72" s="96"/>
      <c r="C72" s="97" t="s">
        <v>496</v>
      </c>
      <c r="D72" s="53">
        <v>-3444.1859799999997</v>
      </c>
      <c r="E72" s="53">
        <v>-3444.1859799999997</v>
      </c>
      <c r="F72" s="53">
        <v>-3444.1859799999997</v>
      </c>
      <c r="G72" s="53">
        <v>-3444.1859799999997</v>
      </c>
      <c r="H72" s="53">
        <v>-3444.1859799999997</v>
      </c>
      <c r="I72" s="53">
        <v>-3444.1859799999997</v>
      </c>
      <c r="J72" s="53">
        <v>-3444.1859799999997</v>
      </c>
      <c r="K72" s="53">
        <v>-3444.1859799999997</v>
      </c>
      <c r="L72" s="53">
        <v>-3444.1859799999997</v>
      </c>
      <c r="M72" s="53">
        <v>-3444.1859799999997</v>
      </c>
      <c r="N72" s="53">
        <v>-3444.1859799999997</v>
      </c>
      <c r="O72" s="53">
        <v>-3444.1859799999997</v>
      </c>
      <c r="P72" s="55">
        <v>-3444.1859799999997</v>
      </c>
      <c r="Q72" s="53">
        <f t="shared" si="11"/>
        <v>-3444.1859799999997</v>
      </c>
      <c r="R72" s="56"/>
      <c r="S72" s="57"/>
    </row>
    <row r="73" spans="1:19" ht="12.75" customHeight="1" x14ac:dyDescent="0.3">
      <c r="A73" s="82">
        <f t="shared" si="0"/>
        <v>59</v>
      </c>
      <c r="B73" s="96"/>
      <c r="C73" s="98" t="s">
        <v>497</v>
      </c>
      <c r="D73" s="53">
        <v>-607.52369999999996</v>
      </c>
      <c r="E73" s="53">
        <v>-607.52369999999996</v>
      </c>
      <c r="F73" s="53">
        <v>-607.52369999999996</v>
      </c>
      <c r="G73" s="53">
        <v>-607.52369999999996</v>
      </c>
      <c r="H73" s="53">
        <v>-607.52369999999996</v>
      </c>
      <c r="I73" s="53">
        <v>-607.52369999999996</v>
      </c>
      <c r="J73" s="53">
        <v>-607.52369999999996</v>
      </c>
      <c r="K73" s="53">
        <v>-607.52369999999996</v>
      </c>
      <c r="L73" s="53">
        <v>-607.52369999999996</v>
      </c>
      <c r="M73" s="53">
        <v>-607.52369999999996</v>
      </c>
      <c r="N73" s="53">
        <v>-607.52369999999996</v>
      </c>
      <c r="O73" s="53">
        <v>-607.52369999999996</v>
      </c>
      <c r="P73" s="55">
        <v>-607.52369999999996</v>
      </c>
      <c r="Q73" s="53">
        <f t="shared" si="11"/>
        <v>-607.52369999999985</v>
      </c>
      <c r="R73" s="56"/>
      <c r="S73" s="57"/>
    </row>
    <row r="74" spans="1:19" ht="12.75" customHeight="1" x14ac:dyDescent="0.3">
      <c r="A74" s="82">
        <f t="shared" si="0"/>
        <v>60</v>
      </c>
      <c r="B74" s="96"/>
      <c r="C74" s="98" t="s">
        <v>498</v>
      </c>
      <c r="D74" s="53">
        <v>-1469.26091</v>
      </c>
      <c r="E74" s="53">
        <v>-1469.26091</v>
      </c>
      <c r="F74" s="53">
        <v>-1469.26091</v>
      </c>
      <c r="G74" s="53">
        <v>-1469.26091</v>
      </c>
      <c r="H74" s="53">
        <v>-1469.26091</v>
      </c>
      <c r="I74" s="53">
        <v>-1469.26091</v>
      </c>
      <c r="J74" s="53">
        <v>-1469.26091</v>
      </c>
      <c r="K74" s="53">
        <v>-1469.26091</v>
      </c>
      <c r="L74" s="53">
        <v>-1469.26091</v>
      </c>
      <c r="M74" s="53">
        <v>-1469.26091</v>
      </c>
      <c r="N74" s="53">
        <v>-1469.26091</v>
      </c>
      <c r="O74" s="53">
        <v>-1469.26091</v>
      </c>
      <c r="P74" s="55">
        <v>-1469.26091</v>
      </c>
      <c r="Q74" s="53">
        <f t="shared" si="11"/>
        <v>-1469.2609100000004</v>
      </c>
      <c r="R74" s="56"/>
      <c r="S74" s="57"/>
    </row>
    <row r="75" spans="1:19" ht="12.75" customHeight="1" x14ac:dyDescent="0.3">
      <c r="A75" s="82">
        <f t="shared" si="0"/>
        <v>61</v>
      </c>
      <c r="B75" s="96"/>
      <c r="C75" s="98" t="s">
        <v>499</v>
      </c>
      <c r="D75" s="53">
        <v>-208.80591000000001</v>
      </c>
      <c r="E75" s="53">
        <v>-208.80591000000001</v>
      </c>
      <c r="F75" s="53">
        <v>-208.80591000000001</v>
      </c>
      <c r="G75" s="53">
        <v>-208.80591000000001</v>
      </c>
      <c r="H75" s="53">
        <v>-208.80591000000001</v>
      </c>
      <c r="I75" s="53">
        <v>-208.80591000000001</v>
      </c>
      <c r="J75" s="53">
        <v>-208.80591000000001</v>
      </c>
      <c r="K75" s="53">
        <v>-208.80591000000001</v>
      </c>
      <c r="L75" s="53">
        <v>-208.80591000000001</v>
      </c>
      <c r="M75" s="53">
        <v>-208.80591000000001</v>
      </c>
      <c r="N75" s="53">
        <v>-208.80591000000001</v>
      </c>
      <c r="O75" s="53">
        <v>-208.80591000000001</v>
      </c>
      <c r="P75" s="55">
        <v>-208.80591000000001</v>
      </c>
      <c r="Q75" s="53">
        <f t="shared" si="11"/>
        <v>-208.80591000000001</v>
      </c>
      <c r="R75" s="56"/>
      <c r="S75" s="57"/>
    </row>
    <row r="76" spans="1:19" ht="12.75" customHeight="1" x14ac:dyDescent="0.3">
      <c r="A76" s="82">
        <f t="shared" si="0"/>
        <v>62</v>
      </c>
      <c r="B76" s="96"/>
      <c r="C76" s="98" t="s">
        <v>500</v>
      </c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3">
        <f t="shared" si="11"/>
        <v>0</v>
      </c>
      <c r="R76" s="56"/>
      <c r="S76" s="57"/>
    </row>
    <row r="77" spans="1:19" ht="12.75" customHeight="1" x14ac:dyDescent="0.3">
      <c r="A77" s="82">
        <f t="shared" si="0"/>
        <v>63</v>
      </c>
      <c r="B77" s="96"/>
      <c r="C77" s="98" t="s">
        <v>501</v>
      </c>
      <c r="D77" s="54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3">
        <f t="shared" si="11"/>
        <v>0</v>
      </c>
      <c r="R77" s="56"/>
      <c r="S77" s="57"/>
    </row>
    <row r="78" spans="1:19" ht="12.75" customHeight="1" x14ac:dyDescent="0.3">
      <c r="A78" s="82">
        <f t="shared" si="0"/>
        <v>64</v>
      </c>
      <c r="B78" s="96"/>
      <c r="C78" s="98" t="s">
        <v>502</v>
      </c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3">
        <f t="shared" si="11"/>
        <v>0</v>
      </c>
      <c r="R78" s="56"/>
      <c r="S78" s="57"/>
    </row>
    <row r="79" spans="1:19" ht="12.75" customHeight="1" x14ac:dyDescent="0.3">
      <c r="A79" s="82">
        <f t="shared" si="0"/>
        <v>65</v>
      </c>
      <c r="B79" s="97"/>
      <c r="C79" s="96" t="s">
        <v>517</v>
      </c>
      <c r="D79" s="58">
        <f t="shared" ref="D79:Q79" si="12">SUM(D71:D78)</f>
        <v>-6058.92911</v>
      </c>
      <c r="E79" s="58">
        <f t="shared" si="12"/>
        <v>-6058.92911</v>
      </c>
      <c r="F79" s="58">
        <f t="shared" si="12"/>
        <v>-6058.92911</v>
      </c>
      <c r="G79" s="58">
        <f t="shared" si="12"/>
        <v>-6058.92911</v>
      </c>
      <c r="H79" s="58">
        <f t="shared" si="12"/>
        <v>-6058.92911</v>
      </c>
      <c r="I79" s="58">
        <f t="shared" si="12"/>
        <v>-6058.92911</v>
      </c>
      <c r="J79" s="58">
        <f t="shared" si="12"/>
        <v>-6058.92911</v>
      </c>
      <c r="K79" s="58">
        <f t="shared" si="12"/>
        <v>-6058.92911</v>
      </c>
      <c r="L79" s="58">
        <f t="shared" si="12"/>
        <v>-6058.92911</v>
      </c>
      <c r="M79" s="58">
        <f t="shared" si="12"/>
        <v>-6058.92911</v>
      </c>
      <c r="N79" s="58">
        <f t="shared" si="12"/>
        <v>-6058.92911</v>
      </c>
      <c r="O79" s="58">
        <f t="shared" si="12"/>
        <v>-6058.92911</v>
      </c>
      <c r="P79" s="58">
        <f t="shared" si="12"/>
        <v>-6058.92911</v>
      </c>
      <c r="Q79" s="58">
        <f t="shared" si="12"/>
        <v>-6058.92911</v>
      </c>
      <c r="R79" s="56"/>
      <c r="S79" s="57"/>
    </row>
    <row r="80" spans="1:19" ht="12.75" customHeight="1" x14ac:dyDescent="0.3">
      <c r="A80" s="82">
        <f t="shared" ref="A80:A143" si="13">A79+1</f>
        <v>66</v>
      </c>
      <c r="B80" s="97"/>
      <c r="C80" s="96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6"/>
      <c r="S80" s="57"/>
    </row>
    <row r="81" spans="1:19" ht="12.75" customHeight="1" x14ac:dyDescent="0.3">
      <c r="A81" s="82">
        <f t="shared" si="13"/>
        <v>67</v>
      </c>
      <c r="B81" s="97"/>
      <c r="C81" s="96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6"/>
      <c r="S81" s="57"/>
    </row>
    <row r="82" spans="1:19" ht="12.75" customHeight="1" x14ac:dyDescent="0.3">
      <c r="A82" s="82">
        <f t="shared" si="13"/>
        <v>68</v>
      </c>
      <c r="B82" s="96"/>
      <c r="C82" s="96" t="s">
        <v>518</v>
      </c>
      <c r="D82" s="53">
        <v>4182.34638</v>
      </c>
      <c r="E82" s="53">
        <v>4182.34638</v>
      </c>
      <c r="F82" s="53">
        <v>4182.34638</v>
      </c>
      <c r="G82" s="53">
        <v>4182.34638</v>
      </c>
      <c r="H82" s="53">
        <v>4182.34638</v>
      </c>
      <c r="I82" s="53">
        <v>4182.34638</v>
      </c>
      <c r="J82" s="53">
        <v>4182.34638</v>
      </c>
      <c r="K82" s="53">
        <v>4182.34638</v>
      </c>
      <c r="L82" s="53">
        <v>4182.34638</v>
      </c>
      <c r="M82" s="53">
        <v>4182.34638</v>
      </c>
      <c r="N82" s="53">
        <v>4182.34638</v>
      </c>
      <c r="O82" s="53">
        <v>4182.34638</v>
      </c>
      <c r="P82" s="55">
        <v>4182.34638</v>
      </c>
      <c r="Q82" s="53">
        <f t="shared" ref="Q82" si="14">SUM(D82:P82)/13</f>
        <v>4182.3463800000009</v>
      </c>
      <c r="R82" s="56"/>
      <c r="S82" s="57"/>
    </row>
    <row r="83" spans="1:19" ht="12.75" customHeight="1" x14ac:dyDescent="0.3">
      <c r="A83" s="82">
        <f t="shared" si="13"/>
        <v>69</v>
      </c>
      <c r="B83" s="96"/>
      <c r="C83" s="96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5"/>
      <c r="Q83" s="53"/>
      <c r="R83" s="56"/>
      <c r="S83" s="57"/>
    </row>
    <row r="84" spans="1:19" ht="12.75" customHeight="1" x14ac:dyDescent="0.3">
      <c r="A84" s="82">
        <f t="shared" si="13"/>
        <v>70</v>
      </c>
      <c r="B84" s="96"/>
      <c r="C84" s="96" t="s">
        <v>519</v>
      </c>
      <c r="D84" s="99">
        <v>8.0450499999999998</v>
      </c>
      <c r="E84" s="99">
        <v>8.0450499999999998</v>
      </c>
      <c r="F84" s="99">
        <v>8.0450499999999998</v>
      </c>
      <c r="G84" s="99">
        <v>8.0450499999999998</v>
      </c>
      <c r="H84" s="99">
        <v>8.0450499999999998</v>
      </c>
      <c r="I84" s="99">
        <v>8.0450499999999998</v>
      </c>
      <c r="J84" s="99">
        <v>8.0450499999999998</v>
      </c>
      <c r="K84" s="99">
        <v>8.0450499999999998</v>
      </c>
      <c r="L84" s="99">
        <v>8.0450499999999998</v>
      </c>
      <c r="M84" s="99">
        <v>8.0450499999999998</v>
      </c>
      <c r="N84" s="99">
        <v>8.0450499999999998</v>
      </c>
      <c r="O84" s="99">
        <v>8.0450499999999998</v>
      </c>
      <c r="P84" s="55">
        <v>8.0450499999999998</v>
      </c>
      <c r="Q84" s="53">
        <f t="shared" ref="Q84" si="15">SUM(D84:P84)/13</f>
        <v>8.0450500000000016</v>
      </c>
      <c r="R84" s="56"/>
      <c r="S84" s="57"/>
    </row>
    <row r="85" spans="1:19" ht="12.75" customHeight="1" x14ac:dyDescent="0.3">
      <c r="A85" s="82">
        <f t="shared" si="13"/>
        <v>71</v>
      </c>
      <c r="B85" s="96"/>
      <c r="C85" s="96"/>
      <c r="D85" s="54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3"/>
      <c r="R85" s="56"/>
      <c r="S85" s="57"/>
    </row>
    <row r="86" spans="1:19" ht="12.75" customHeight="1" x14ac:dyDescent="0.3">
      <c r="A86" s="82">
        <f t="shared" si="13"/>
        <v>72</v>
      </c>
      <c r="B86" s="96"/>
      <c r="C86" s="101" t="s">
        <v>520</v>
      </c>
      <c r="D86" s="99">
        <v>7520.8017200000004</v>
      </c>
      <c r="E86" s="99">
        <v>7520.8017200000004</v>
      </c>
      <c r="F86" s="99">
        <v>7520.8017200000004</v>
      </c>
      <c r="G86" s="99">
        <v>7520.8017200000004</v>
      </c>
      <c r="H86" s="99">
        <v>7520.8017200000004</v>
      </c>
      <c r="I86" s="99">
        <v>7520.8017200000004</v>
      </c>
      <c r="J86" s="99">
        <v>7520.8017200000004</v>
      </c>
      <c r="K86" s="99">
        <v>7520.8017200000004</v>
      </c>
      <c r="L86" s="99">
        <v>7520.8017200000004</v>
      </c>
      <c r="M86" s="99">
        <v>7520.8017200000004</v>
      </c>
      <c r="N86" s="99">
        <v>7520.8017200000004</v>
      </c>
      <c r="O86" s="99">
        <v>7520.8017200000004</v>
      </c>
      <c r="P86" s="55">
        <v>7520.8017200000004</v>
      </c>
      <c r="Q86" s="53">
        <f t="shared" ref="Q86" si="16">SUM(D86:P86)/13</f>
        <v>7520.8017200000022</v>
      </c>
      <c r="R86" s="56"/>
      <c r="S86" s="57"/>
    </row>
    <row r="87" spans="1:19" ht="12.75" customHeight="1" x14ac:dyDescent="0.3">
      <c r="A87" s="82">
        <f t="shared" si="13"/>
        <v>73</v>
      </c>
      <c r="B87" s="96"/>
      <c r="C87" s="101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55"/>
      <c r="Q87" s="53"/>
      <c r="R87" s="56"/>
      <c r="S87" s="57"/>
    </row>
    <row r="88" spans="1:19" ht="12.75" customHeight="1" x14ac:dyDescent="0.3">
      <c r="A88" s="82">
        <f t="shared" si="13"/>
        <v>74</v>
      </c>
      <c r="B88" s="97"/>
      <c r="C88" s="96" t="s">
        <v>521</v>
      </c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6"/>
      <c r="S88" s="57"/>
    </row>
    <row r="89" spans="1:19" ht="12.75" customHeight="1" x14ac:dyDescent="0.3">
      <c r="A89" s="82">
        <f t="shared" si="13"/>
        <v>75</v>
      </c>
      <c r="B89" s="96"/>
      <c r="C89" s="97" t="s">
        <v>522</v>
      </c>
      <c r="D89" s="99">
        <v>880.3702199999999</v>
      </c>
      <c r="E89" s="99">
        <v>888.53941999999995</v>
      </c>
      <c r="F89" s="99">
        <v>896.70862</v>
      </c>
      <c r="G89" s="99">
        <v>904.87782000000004</v>
      </c>
      <c r="H89" s="99">
        <v>913.04702000000009</v>
      </c>
      <c r="I89" s="99">
        <v>921.21621999999991</v>
      </c>
      <c r="J89" s="99">
        <v>929.38541999999995</v>
      </c>
      <c r="K89" s="99">
        <v>937.55462</v>
      </c>
      <c r="L89" s="99">
        <v>945.72382000000005</v>
      </c>
      <c r="M89" s="99">
        <v>953.89302000000009</v>
      </c>
      <c r="N89" s="99">
        <v>962.06221999999991</v>
      </c>
      <c r="O89" s="99">
        <v>970.23141999999996</v>
      </c>
      <c r="P89" s="55">
        <v>978.40062</v>
      </c>
      <c r="Q89" s="53">
        <f t="shared" ref="Q89:Q90" si="17">SUM(D89:P89)/13</f>
        <v>929.38541999999995</v>
      </c>
      <c r="R89" s="56"/>
      <c r="S89" s="57"/>
    </row>
    <row r="90" spans="1:19" ht="12.75" customHeight="1" x14ac:dyDescent="0.3">
      <c r="A90" s="82">
        <f t="shared" si="13"/>
        <v>76</v>
      </c>
      <c r="B90" s="96"/>
      <c r="C90" s="98" t="s">
        <v>523</v>
      </c>
      <c r="D90" s="99">
        <v>184.23425</v>
      </c>
      <c r="E90" s="99">
        <v>184.23425</v>
      </c>
      <c r="F90" s="99">
        <v>184.23425</v>
      </c>
      <c r="G90" s="99">
        <v>184.23425</v>
      </c>
      <c r="H90" s="99">
        <v>184.23425</v>
      </c>
      <c r="I90" s="99">
        <v>184.23425</v>
      </c>
      <c r="J90" s="99">
        <v>184.23425</v>
      </c>
      <c r="K90" s="99">
        <v>184.23425</v>
      </c>
      <c r="L90" s="99">
        <v>184.23425</v>
      </c>
      <c r="M90" s="99">
        <v>184.23425</v>
      </c>
      <c r="N90" s="99">
        <v>184.23425</v>
      </c>
      <c r="O90" s="99">
        <v>184.23425</v>
      </c>
      <c r="P90" s="55">
        <v>184.23425</v>
      </c>
      <c r="Q90" s="53">
        <f t="shared" si="17"/>
        <v>184.23425</v>
      </c>
      <c r="R90" s="56"/>
      <c r="S90" s="57"/>
    </row>
    <row r="91" spans="1:19" ht="12.75" customHeight="1" x14ac:dyDescent="0.3">
      <c r="A91" s="82">
        <f t="shared" si="13"/>
        <v>77</v>
      </c>
      <c r="B91" s="97"/>
      <c r="C91" s="96" t="s">
        <v>524</v>
      </c>
      <c r="D91" s="58">
        <f>SUM(D89:D90)</f>
        <v>1064.60447</v>
      </c>
      <c r="E91" s="58">
        <f t="shared" ref="E91:Q91" si="18">SUM(E89:E90)</f>
        <v>1072.77367</v>
      </c>
      <c r="F91" s="58">
        <f t="shared" si="18"/>
        <v>1080.9428700000001</v>
      </c>
      <c r="G91" s="58">
        <f t="shared" si="18"/>
        <v>1089.1120700000001</v>
      </c>
      <c r="H91" s="58">
        <f t="shared" si="18"/>
        <v>1097.2812700000002</v>
      </c>
      <c r="I91" s="58">
        <f t="shared" si="18"/>
        <v>1105.45047</v>
      </c>
      <c r="J91" s="58">
        <f t="shared" si="18"/>
        <v>1113.61967</v>
      </c>
      <c r="K91" s="58">
        <f t="shared" si="18"/>
        <v>1121.7888700000001</v>
      </c>
      <c r="L91" s="58">
        <f t="shared" si="18"/>
        <v>1129.9580700000001</v>
      </c>
      <c r="M91" s="58">
        <f t="shared" si="18"/>
        <v>1138.1272700000002</v>
      </c>
      <c r="N91" s="58">
        <f t="shared" si="18"/>
        <v>1146.29647</v>
      </c>
      <c r="O91" s="58">
        <f t="shared" si="18"/>
        <v>1154.46567</v>
      </c>
      <c r="P91" s="58">
        <f t="shared" si="18"/>
        <v>1162.6348700000001</v>
      </c>
      <c r="Q91" s="58">
        <f t="shared" si="18"/>
        <v>1113.61967</v>
      </c>
      <c r="R91" s="53"/>
      <c r="S91" s="59"/>
    </row>
    <row r="92" spans="1:19" ht="12.75" customHeight="1" x14ac:dyDescent="0.3">
      <c r="A92" s="82">
        <f t="shared" si="13"/>
        <v>78</v>
      </c>
      <c r="B92" s="97"/>
      <c r="C92" s="96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3"/>
      <c r="S92" s="59"/>
    </row>
    <row r="93" spans="1:19" ht="12.75" customHeight="1" x14ac:dyDescent="0.3">
      <c r="A93" s="82">
        <f t="shared" si="13"/>
        <v>79</v>
      </c>
      <c r="B93" s="96"/>
      <c r="C93" s="97"/>
      <c r="D93" s="54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3"/>
      <c r="R93" s="56"/>
      <c r="S93" s="57"/>
    </row>
    <row r="94" spans="1:19" ht="12.75" customHeight="1" x14ac:dyDescent="0.3">
      <c r="A94" s="82">
        <f t="shared" si="13"/>
        <v>80</v>
      </c>
      <c r="B94" s="96" t="s">
        <v>525</v>
      </c>
      <c r="C94" s="97"/>
      <c r="D94" s="54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3"/>
      <c r="R94" s="56"/>
      <c r="S94" s="57"/>
    </row>
    <row r="95" spans="1:19" ht="12.75" customHeight="1" x14ac:dyDescent="0.3">
      <c r="A95" s="82">
        <f t="shared" si="13"/>
        <v>81</v>
      </c>
      <c r="B95" s="96"/>
      <c r="C95" s="102" t="s">
        <v>494</v>
      </c>
      <c r="D95" s="99">
        <v>20094.347659999999</v>
      </c>
      <c r="E95" s="99">
        <v>20153.952300000001</v>
      </c>
      <c r="F95" s="99">
        <v>20213.556940000002</v>
      </c>
      <c r="G95" s="99">
        <v>20273.16158</v>
      </c>
      <c r="H95" s="99">
        <v>20332.766219999998</v>
      </c>
      <c r="I95" s="99">
        <v>20392.370859999999</v>
      </c>
      <c r="J95" s="99">
        <v>20451.9755</v>
      </c>
      <c r="K95" s="99">
        <v>20511.580140000002</v>
      </c>
      <c r="L95" s="99">
        <v>20571.18478</v>
      </c>
      <c r="M95" s="99">
        <v>20630.789420000001</v>
      </c>
      <c r="N95" s="99">
        <v>20690.394059999999</v>
      </c>
      <c r="O95" s="99">
        <v>20749.9987</v>
      </c>
      <c r="P95" s="54">
        <v>20809.603340000001</v>
      </c>
      <c r="Q95" s="53">
        <f t="shared" ref="Q95:Q103" si="19">SUM(D95:P95)/13</f>
        <v>20451.9755</v>
      </c>
      <c r="R95" s="56"/>
      <c r="S95" s="57"/>
    </row>
    <row r="96" spans="1:19" ht="12.75" customHeight="1" x14ac:dyDescent="0.3">
      <c r="A96" s="82">
        <f t="shared" si="13"/>
        <v>82</v>
      </c>
      <c r="B96" s="96"/>
      <c r="C96" s="97" t="s">
        <v>526</v>
      </c>
      <c r="D96" s="60">
        <v>2.0000000000000001E-4</v>
      </c>
      <c r="E96" s="61">
        <v>2.0000000000000001E-4</v>
      </c>
      <c r="F96" s="61">
        <v>2.0000000000000001E-4</v>
      </c>
      <c r="G96" s="61">
        <v>2.0000000000000001E-4</v>
      </c>
      <c r="H96" s="61">
        <v>2.0000000000000001E-4</v>
      </c>
      <c r="I96" s="61">
        <v>2.0000000000000001E-4</v>
      </c>
      <c r="J96" s="61">
        <v>2.0000000000000001E-4</v>
      </c>
      <c r="K96" s="61">
        <v>2.0000000000000001E-4</v>
      </c>
      <c r="L96" s="61">
        <v>2.0000000000000001E-4</v>
      </c>
      <c r="M96" s="61">
        <v>2.0000000000000001E-4</v>
      </c>
      <c r="N96" s="61">
        <v>2.0000000000000001E-4</v>
      </c>
      <c r="O96" s="61">
        <v>2.0000000000000001E-4</v>
      </c>
      <c r="P96" s="54">
        <v>2.0000000000000001E-4</v>
      </c>
      <c r="Q96" s="53">
        <f t="shared" si="19"/>
        <v>2.0000000000000006E-4</v>
      </c>
      <c r="R96" s="57"/>
      <c r="S96" s="57"/>
    </row>
    <row r="97" spans="1:19" ht="12.75" customHeight="1" x14ac:dyDescent="0.3">
      <c r="A97" s="82">
        <f t="shared" si="13"/>
        <v>83</v>
      </c>
      <c r="B97" s="96"/>
      <c r="C97" s="102" t="s">
        <v>504</v>
      </c>
      <c r="D97" s="60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55"/>
      <c r="Q97" s="53">
        <f t="shared" si="19"/>
        <v>0</v>
      </c>
      <c r="R97" s="57"/>
      <c r="S97" s="57"/>
    </row>
    <row r="98" spans="1:19" ht="12.75" customHeight="1" x14ac:dyDescent="0.3">
      <c r="A98" s="82">
        <f t="shared" si="13"/>
        <v>84</v>
      </c>
      <c r="B98" s="96"/>
      <c r="C98" s="97" t="s">
        <v>509</v>
      </c>
      <c r="D98" s="60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55"/>
      <c r="Q98" s="53">
        <f t="shared" si="19"/>
        <v>0</v>
      </c>
      <c r="R98" s="57"/>
      <c r="S98" s="57"/>
    </row>
    <row r="99" spans="1:19" ht="12.75" customHeight="1" x14ac:dyDescent="0.3">
      <c r="A99" s="82">
        <f t="shared" si="13"/>
        <v>85</v>
      </c>
      <c r="B99" s="96"/>
      <c r="C99" s="98" t="s">
        <v>512</v>
      </c>
      <c r="D99" s="99">
        <v>79914.031189999994</v>
      </c>
      <c r="E99" s="99">
        <v>80102.297199999986</v>
      </c>
      <c r="F99" s="99">
        <v>80290.563209999993</v>
      </c>
      <c r="G99" s="99">
        <v>80231.646249999991</v>
      </c>
      <c r="H99" s="99">
        <v>80419.912259999997</v>
      </c>
      <c r="I99" s="99">
        <v>80608.178270000004</v>
      </c>
      <c r="J99" s="99">
        <v>80549.261309999987</v>
      </c>
      <c r="K99" s="99">
        <v>80737.527319999994</v>
      </c>
      <c r="L99" s="99">
        <v>80925.79333</v>
      </c>
      <c r="M99" s="99">
        <v>80866.876369999998</v>
      </c>
      <c r="N99" s="99">
        <v>81055.14237999999</v>
      </c>
      <c r="O99" s="99">
        <v>81243.408389999997</v>
      </c>
      <c r="P99" s="54">
        <v>81184.491429999995</v>
      </c>
      <c r="Q99" s="53">
        <f t="shared" si="19"/>
        <v>80625.317608461541</v>
      </c>
      <c r="R99" s="56"/>
      <c r="S99" s="57"/>
    </row>
    <row r="100" spans="1:19" ht="12.75" customHeight="1" x14ac:dyDescent="0.3">
      <c r="A100" s="82">
        <f t="shared" si="13"/>
        <v>86</v>
      </c>
      <c r="B100" s="96"/>
      <c r="C100" s="98" t="s">
        <v>514</v>
      </c>
      <c r="D100" s="99">
        <v>28634.251780000002</v>
      </c>
      <c r="E100" s="99">
        <v>28909.286199999999</v>
      </c>
      <c r="F100" s="99">
        <v>29184.320620000002</v>
      </c>
      <c r="G100" s="99">
        <v>29459.355039999999</v>
      </c>
      <c r="H100" s="99">
        <v>29734.389460000002</v>
      </c>
      <c r="I100" s="99">
        <v>30009.423879999998</v>
      </c>
      <c r="J100" s="99">
        <v>30284.458300000002</v>
      </c>
      <c r="K100" s="99">
        <v>30559.492719999998</v>
      </c>
      <c r="L100" s="99">
        <v>30834.527140000002</v>
      </c>
      <c r="M100" s="99">
        <v>31109.561559999998</v>
      </c>
      <c r="N100" s="99">
        <v>31384.595980000002</v>
      </c>
      <c r="O100" s="99">
        <v>31659.630399999998</v>
      </c>
      <c r="P100" s="54">
        <v>31934.664820000002</v>
      </c>
      <c r="Q100" s="53">
        <f t="shared" si="19"/>
        <v>30284.458300000002</v>
      </c>
      <c r="R100" s="57"/>
      <c r="S100" s="57"/>
    </row>
    <row r="101" spans="1:19" ht="12.75" customHeight="1" x14ac:dyDescent="0.3">
      <c r="A101" s="82">
        <f t="shared" si="13"/>
        <v>87</v>
      </c>
      <c r="B101" s="96"/>
      <c r="C101" s="97" t="s">
        <v>527</v>
      </c>
      <c r="D101" s="54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3">
        <f t="shared" si="19"/>
        <v>0</v>
      </c>
      <c r="R101" s="57"/>
      <c r="S101" s="57"/>
    </row>
    <row r="102" spans="1:19" ht="12.75" customHeight="1" x14ac:dyDescent="0.3">
      <c r="A102" s="82">
        <f t="shared" si="13"/>
        <v>88</v>
      </c>
      <c r="B102" s="96"/>
      <c r="C102" s="97" t="s">
        <v>516</v>
      </c>
      <c r="D102" s="54">
        <v>-1072.4657</v>
      </c>
      <c r="E102" s="55">
        <v>-1072.4657</v>
      </c>
      <c r="F102" s="55">
        <v>-1072.4657</v>
      </c>
      <c r="G102" s="55">
        <v>-1072.4657</v>
      </c>
      <c r="H102" s="55">
        <v>-1072.4657</v>
      </c>
      <c r="I102" s="55">
        <v>-1072.4657</v>
      </c>
      <c r="J102" s="55">
        <v>-1072.4657</v>
      </c>
      <c r="K102" s="55">
        <v>-1072.4657</v>
      </c>
      <c r="L102" s="55">
        <v>-1072.4657</v>
      </c>
      <c r="M102" s="55">
        <v>-1072.4657</v>
      </c>
      <c r="N102" s="55">
        <v>-1072.4657</v>
      </c>
      <c r="O102" s="55">
        <v>-1072.4657</v>
      </c>
      <c r="P102" s="54">
        <v>-1072.4657</v>
      </c>
      <c r="Q102" s="53">
        <f t="shared" si="19"/>
        <v>-1072.4657000000002</v>
      </c>
      <c r="R102" s="57"/>
      <c r="S102" s="57"/>
    </row>
    <row r="103" spans="1:19" ht="12.75" customHeight="1" x14ac:dyDescent="0.3">
      <c r="A103" s="82">
        <f t="shared" si="13"/>
        <v>89</v>
      </c>
      <c r="B103" s="96"/>
      <c r="C103" s="98" t="s">
        <v>528</v>
      </c>
      <c r="D103" s="54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3">
        <f t="shared" si="19"/>
        <v>0</v>
      </c>
      <c r="R103" s="57"/>
      <c r="S103" s="57"/>
    </row>
    <row r="104" spans="1:19" ht="12.75" customHeight="1" x14ac:dyDescent="0.3">
      <c r="A104" s="82">
        <f t="shared" si="13"/>
        <v>90</v>
      </c>
      <c r="B104" s="82"/>
      <c r="C104" s="96" t="s">
        <v>529</v>
      </c>
      <c r="D104" s="58">
        <f>SUM(D95:D103)</f>
        <v>127570.16512999999</v>
      </c>
      <c r="E104" s="58">
        <f t="shared" ref="E104:P104" si="20">SUM(E95:E103)</f>
        <v>128093.07019999999</v>
      </c>
      <c r="F104" s="58">
        <f t="shared" si="20"/>
        <v>128615.97527</v>
      </c>
      <c r="G104" s="58">
        <f t="shared" si="20"/>
        <v>128891.69736999998</v>
      </c>
      <c r="H104" s="58">
        <f t="shared" si="20"/>
        <v>129414.60244</v>
      </c>
      <c r="I104" s="58">
        <f t="shared" si="20"/>
        <v>129937.50751000001</v>
      </c>
      <c r="J104" s="58">
        <f t="shared" si="20"/>
        <v>130213.22960999998</v>
      </c>
      <c r="K104" s="58">
        <f t="shared" si="20"/>
        <v>130736.13467999999</v>
      </c>
      <c r="L104" s="58">
        <f t="shared" si="20"/>
        <v>131259.03975</v>
      </c>
      <c r="M104" s="58">
        <f t="shared" si="20"/>
        <v>131534.76184999998</v>
      </c>
      <c r="N104" s="58">
        <f t="shared" si="20"/>
        <v>132057.66691999999</v>
      </c>
      <c r="O104" s="58">
        <f t="shared" si="20"/>
        <v>132580.57199</v>
      </c>
      <c r="P104" s="58">
        <f t="shared" si="20"/>
        <v>132856.29408999998</v>
      </c>
      <c r="Q104" s="58">
        <f>SUM(Q95:Q103)</f>
        <v>130289.28590846155</v>
      </c>
      <c r="R104" s="56"/>
      <c r="S104" s="57"/>
    </row>
    <row r="105" spans="1:19" ht="12.75" customHeight="1" x14ac:dyDescent="0.3">
      <c r="A105" s="82">
        <f t="shared" si="13"/>
        <v>91</v>
      </c>
      <c r="B105" s="96"/>
      <c r="C105" s="97"/>
      <c r="D105" s="54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3"/>
      <c r="R105" s="56"/>
      <c r="S105" s="57"/>
    </row>
    <row r="106" spans="1:19" x14ac:dyDescent="0.3">
      <c r="A106" s="82">
        <f t="shared" si="13"/>
        <v>92</v>
      </c>
      <c r="B106" s="96"/>
      <c r="C106" s="100" t="s">
        <v>530</v>
      </c>
      <c r="D106" s="54">
        <v>-82344.438179999997</v>
      </c>
      <c r="E106" s="55">
        <v>-67249.374800000005</v>
      </c>
      <c r="F106" s="55">
        <v>-68082.660599999988</v>
      </c>
      <c r="G106" s="55">
        <v>-68480.706870000009</v>
      </c>
      <c r="H106" s="55">
        <v>-71675.648919999992</v>
      </c>
      <c r="I106" s="55">
        <v>-71484.867810000011</v>
      </c>
      <c r="J106" s="55">
        <v>-71932.184260000024</v>
      </c>
      <c r="K106" s="55">
        <v>-73153.793689999991</v>
      </c>
      <c r="L106" s="55">
        <v>-73596.167210000014</v>
      </c>
      <c r="M106" s="55">
        <v>-74878.417119999998</v>
      </c>
      <c r="N106" s="55">
        <v>-73883.131740000012</v>
      </c>
      <c r="O106" s="55">
        <v>-75888.703729999994</v>
      </c>
      <c r="P106" s="54">
        <v>-77567.821379999936</v>
      </c>
      <c r="Q106" s="53">
        <f t="shared" ref="Q106" si="21">SUM(D106:P106)/13</f>
        <v>-73093.685869999987</v>
      </c>
      <c r="R106" s="56"/>
      <c r="S106" s="57"/>
    </row>
    <row r="107" spans="1:19" x14ac:dyDescent="0.3">
      <c r="A107" s="82">
        <f t="shared" si="13"/>
        <v>93</v>
      </c>
      <c r="B107" s="96"/>
      <c r="C107" s="100"/>
      <c r="D107" s="54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4"/>
      <c r="Q107" s="53"/>
      <c r="R107" s="56"/>
      <c r="S107" s="57"/>
    </row>
    <row r="108" spans="1:19" ht="12.75" customHeight="1" thickBot="1" x14ac:dyDescent="0.35">
      <c r="A108" s="82">
        <f t="shared" si="13"/>
        <v>94</v>
      </c>
      <c r="B108" s="96" t="s">
        <v>531</v>
      </c>
      <c r="C108" s="97"/>
      <c r="D108" s="62">
        <f>D26+D37+D45+D57+D68+D84+D86+D82+D79+D91+D104+D106</f>
        <v>1564336.9307500001</v>
      </c>
      <c r="E108" s="62">
        <f t="shared" ref="E108:Q108" si="22">E26+E37+E45+E57+E68+E84+E86+E82+E79+E91+E104+E106</f>
        <v>1578748.0282500002</v>
      </c>
      <c r="F108" s="62">
        <f t="shared" si="22"/>
        <v>1592386.8292900005</v>
      </c>
      <c r="G108" s="62">
        <f t="shared" si="22"/>
        <v>1605794.2440000002</v>
      </c>
      <c r="H108" s="62">
        <f t="shared" si="22"/>
        <v>1616606.07883</v>
      </c>
      <c r="I108" s="62">
        <f t="shared" si="22"/>
        <v>1631448.8734500001</v>
      </c>
      <c r="J108" s="62">
        <f t="shared" si="22"/>
        <v>1645136.3557599999</v>
      </c>
      <c r="K108" s="62">
        <f t="shared" si="22"/>
        <v>1658536.11029</v>
      </c>
      <c r="L108" s="62">
        <f t="shared" si="22"/>
        <v>1672543.5778699999</v>
      </c>
      <c r="M108" s="62">
        <f t="shared" si="22"/>
        <v>1685603.65014</v>
      </c>
      <c r="N108" s="62">
        <f t="shared" si="22"/>
        <v>1700057.0589599998</v>
      </c>
      <c r="O108" s="62">
        <f t="shared" si="22"/>
        <v>1712488.7091700002</v>
      </c>
      <c r="P108" s="62">
        <f t="shared" si="22"/>
        <v>1725243.5265600001</v>
      </c>
      <c r="Q108" s="62">
        <f t="shared" si="22"/>
        <v>1645302.3056400004</v>
      </c>
      <c r="R108" s="56"/>
      <c r="S108" s="57"/>
    </row>
    <row r="109" spans="1:19" ht="12.75" customHeight="1" x14ac:dyDescent="0.3">
      <c r="A109" s="82">
        <f t="shared" si="13"/>
        <v>95</v>
      </c>
      <c r="B109" s="96"/>
      <c r="C109" s="97"/>
      <c r="D109" s="54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3"/>
      <c r="R109" s="56"/>
      <c r="S109" s="57"/>
    </row>
    <row r="110" spans="1:19" ht="12.75" customHeight="1" x14ac:dyDescent="0.3">
      <c r="A110" s="82">
        <f t="shared" si="13"/>
        <v>96</v>
      </c>
      <c r="B110" s="96"/>
      <c r="C110" s="97"/>
      <c r="D110" s="54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3"/>
      <c r="R110" s="56"/>
      <c r="S110" s="57"/>
    </row>
    <row r="111" spans="1:19" ht="12.75" customHeight="1" x14ac:dyDescent="0.3">
      <c r="A111" s="82">
        <f t="shared" si="13"/>
        <v>97</v>
      </c>
      <c r="B111" s="101" t="s">
        <v>532</v>
      </c>
      <c r="C111" s="97"/>
      <c r="D111" s="54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3"/>
      <c r="R111" s="56"/>
      <c r="S111" s="57"/>
    </row>
    <row r="112" spans="1:19" ht="12.75" customHeight="1" x14ac:dyDescent="0.3">
      <c r="A112" s="82">
        <f t="shared" si="13"/>
        <v>98</v>
      </c>
      <c r="B112" s="96"/>
      <c r="C112" s="96" t="s">
        <v>533</v>
      </c>
      <c r="D112" s="54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3"/>
      <c r="R112" s="56"/>
      <c r="S112" s="57"/>
    </row>
    <row r="113" spans="1:19" ht="12.75" customHeight="1" x14ac:dyDescent="0.3">
      <c r="A113" s="82">
        <f t="shared" si="13"/>
        <v>99</v>
      </c>
      <c r="B113" s="96"/>
      <c r="C113" s="98" t="s">
        <v>534</v>
      </c>
      <c r="D113" s="53">
        <v>-1.6805099999999999</v>
      </c>
      <c r="E113" s="53">
        <v>-1.6805099999999999</v>
      </c>
      <c r="F113" s="53">
        <v>-1.6805099999999999</v>
      </c>
      <c r="G113" s="53">
        <v>-1.6805099999999999</v>
      </c>
      <c r="H113" s="53">
        <v>-1.6805099999999999</v>
      </c>
      <c r="I113" s="53">
        <v>-1.6805099999999999</v>
      </c>
      <c r="J113" s="53">
        <v>-1.6805099999999999</v>
      </c>
      <c r="K113" s="53">
        <v>-1.6805099999999999</v>
      </c>
      <c r="L113" s="53">
        <v>-1.6805099999999999</v>
      </c>
      <c r="M113" s="53">
        <v>-1.6805099999999999</v>
      </c>
      <c r="N113" s="53">
        <v>-1.6805099999999999</v>
      </c>
      <c r="O113" s="53">
        <v>-1.6805099999999999</v>
      </c>
      <c r="P113" s="55">
        <v>-1.6805099999999999</v>
      </c>
      <c r="Q113" s="53">
        <f t="shared" ref="Q113:Q115" si="23">SUM(D113:P113)/13</f>
        <v>-1.6805099999999997</v>
      </c>
      <c r="R113" s="57"/>
      <c r="S113" s="57"/>
    </row>
    <row r="114" spans="1:19" ht="12.75" customHeight="1" x14ac:dyDescent="0.3">
      <c r="A114" s="82">
        <f t="shared" si="13"/>
        <v>100</v>
      </c>
      <c r="B114" s="96"/>
      <c r="C114" s="98" t="s">
        <v>535</v>
      </c>
      <c r="D114" s="53">
        <v>-4.5</v>
      </c>
      <c r="E114" s="53">
        <v>-4.5</v>
      </c>
      <c r="F114" s="53">
        <v>-4.5</v>
      </c>
      <c r="G114" s="53">
        <v>-4.5</v>
      </c>
      <c r="H114" s="53">
        <v>-4.5</v>
      </c>
      <c r="I114" s="53">
        <v>-4.5</v>
      </c>
      <c r="J114" s="53">
        <v>-4.5</v>
      </c>
      <c r="K114" s="53">
        <v>-4.5</v>
      </c>
      <c r="L114" s="53">
        <v>-4.5</v>
      </c>
      <c r="M114" s="53">
        <v>-4.5</v>
      </c>
      <c r="N114" s="53">
        <v>-4.5</v>
      </c>
      <c r="O114" s="53">
        <v>-4.5</v>
      </c>
      <c r="P114" s="55">
        <v>-4.5</v>
      </c>
      <c r="Q114" s="53">
        <f t="shared" si="23"/>
        <v>-4.5</v>
      </c>
      <c r="R114" s="57"/>
      <c r="S114" s="57"/>
    </row>
    <row r="115" spans="1:19" ht="12.75" customHeight="1" x14ac:dyDescent="0.3">
      <c r="A115" s="82">
        <f t="shared" si="13"/>
        <v>101</v>
      </c>
      <c r="B115" s="96"/>
      <c r="C115" s="98" t="s">
        <v>536</v>
      </c>
      <c r="D115" s="53">
        <v>-14.776669999999999</v>
      </c>
      <c r="E115" s="53">
        <v>-14.776669999999999</v>
      </c>
      <c r="F115" s="53">
        <v>-14.776669999999999</v>
      </c>
      <c r="G115" s="53">
        <v>-14.776669999999999</v>
      </c>
      <c r="H115" s="53">
        <v>-14.776669999999999</v>
      </c>
      <c r="I115" s="53">
        <v>-14.776669999999999</v>
      </c>
      <c r="J115" s="53">
        <v>-14.776669999999999</v>
      </c>
      <c r="K115" s="53">
        <v>-14.776669999999999</v>
      </c>
      <c r="L115" s="53">
        <v>-14.776669999999999</v>
      </c>
      <c r="M115" s="53">
        <v>-14.776669999999999</v>
      </c>
      <c r="N115" s="53">
        <v>-14.776669999999999</v>
      </c>
      <c r="O115" s="53">
        <v>-14.776669999999999</v>
      </c>
      <c r="P115" s="55">
        <v>-14.776669999999999</v>
      </c>
      <c r="Q115" s="53">
        <f t="shared" si="23"/>
        <v>-14.776669999999998</v>
      </c>
      <c r="R115" s="57"/>
      <c r="S115" s="57"/>
    </row>
    <row r="116" spans="1:19" ht="12.75" customHeight="1" x14ac:dyDescent="0.3">
      <c r="A116" s="82">
        <f t="shared" si="13"/>
        <v>102</v>
      </c>
      <c r="B116" s="96"/>
      <c r="C116" s="96" t="s">
        <v>537</v>
      </c>
      <c r="D116" s="58">
        <f t="shared" ref="D116:Q116" si="24">SUM(D113:D115)</f>
        <v>-20.957180000000001</v>
      </c>
      <c r="E116" s="58">
        <f t="shared" si="24"/>
        <v>-20.957180000000001</v>
      </c>
      <c r="F116" s="58">
        <f t="shared" si="24"/>
        <v>-20.957180000000001</v>
      </c>
      <c r="G116" s="58">
        <f t="shared" si="24"/>
        <v>-20.957180000000001</v>
      </c>
      <c r="H116" s="58">
        <f t="shared" si="24"/>
        <v>-20.957180000000001</v>
      </c>
      <c r="I116" s="58">
        <f t="shared" si="24"/>
        <v>-20.957180000000001</v>
      </c>
      <c r="J116" s="58">
        <f t="shared" si="24"/>
        <v>-20.957180000000001</v>
      </c>
      <c r="K116" s="58">
        <f t="shared" si="24"/>
        <v>-20.957180000000001</v>
      </c>
      <c r="L116" s="58">
        <f t="shared" si="24"/>
        <v>-20.957180000000001</v>
      </c>
      <c r="M116" s="58">
        <f t="shared" si="24"/>
        <v>-20.957180000000001</v>
      </c>
      <c r="N116" s="58">
        <f t="shared" si="24"/>
        <v>-20.957180000000001</v>
      </c>
      <c r="O116" s="58">
        <f t="shared" si="24"/>
        <v>-20.957180000000001</v>
      </c>
      <c r="P116" s="58">
        <f t="shared" si="24"/>
        <v>-20.957180000000001</v>
      </c>
      <c r="Q116" s="58">
        <f t="shared" si="24"/>
        <v>-20.957179999999997</v>
      </c>
      <c r="R116" s="56"/>
      <c r="S116" s="57"/>
    </row>
    <row r="117" spans="1:19" ht="12.75" customHeight="1" x14ac:dyDescent="0.3">
      <c r="A117" s="82">
        <f t="shared" si="13"/>
        <v>103</v>
      </c>
      <c r="B117" s="97"/>
      <c r="C117" s="97"/>
      <c r="D117" s="54"/>
      <c r="E117" s="54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3"/>
      <c r="R117" s="56"/>
      <c r="S117" s="57"/>
    </row>
    <row r="118" spans="1:19" ht="12.75" customHeight="1" x14ac:dyDescent="0.3">
      <c r="A118" s="82">
        <f t="shared" si="13"/>
        <v>104</v>
      </c>
      <c r="B118" s="97"/>
      <c r="C118" s="97" t="s">
        <v>538</v>
      </c>
      <c r="D118" s="99">
        <v>11813.797999999999</v>
      </c>
      <c r="E118" s="99">
        <v>11886.794999999998</v>
      </c>
      <c r="F118" s="99">
        <v>11886.794999999998</v>
      </c>
      <c r="G118" s="99">
        <v>10757.869999999999</v>
      </c>
      <c r="H118" s="99">
        <v>10757.869999999999</v>
      </c>
      <c r="I118" s="99">
        <v>9283.6719999999987</v>
      </c>
      <c r="J118" s="99">
        <v>9283.6719999999987</v>
      </c>
      <c r="K118" s="99">
        <v>8876.1179999999986</v>
      </c>
      <c r="L118" s="99">
        <v>8876.1179999999986</v>
      </c>
      <c r="M118" s="99">
        <v>8581.2779999999984</v>
      </c>
      <c r="N118" s="99">
        <v>7844.1789999999983</v>
      </c>
      <c r="O118" s="99">
        <v>6959.66</v>
      </c>
      <c r="P118" s="55">
        <v>6463.2649999999994</v>
      </c>
      <c r="Q118" s="53">
        <f t="shared" ref="Q118:Q120" si="25">SUM(D118:P118)/13</f>
        <v>9482.3915384615375</v>
      </c>
      <c r="R118" s="56"/>
      <c r="S118" s="57"/>
    </row>
    <row r="119" spans="1:19" ht="12.75" customHeight="1" x14ac:dyDescent="0.3">
      <c r="A119" s="82">
        <f t="shared" si="13"/>
        <v>105</v>
      </c>
      <c r="B119" s="96"/>
      <c r="C119" s="102" t="s">
        <v>539</v>
      </c>
      <c r="D119" s="99">
        <v>36141.542359999999</v>
      </c>
      <c r="E119" s="99">
        <v>36141.542359999999</v>
      </c>
      <c r="F119" s="99">
        <v>36141.542359999999</v>
      </c>
      <c r="G119" s="99">
        <v>36141.542359999999</v>
      </c>
      <c r="H119" s="99">
        <v>36141.542359999999</v>
      </c>
      <c r="I119" s="99">
        <v>36141.542359999999</v>
      </c>
      <c r="J119" s="99">
        <v>36141.542359999999</v>
      </c>
      <c r="K119" s="99">
        <v>36141.542359999999</v>
      </c>
      <c r="L119" s="99">
        <v>36141.542359999999</v>
      </c>
      <c r="M119" s="99">
        <v>36141.542359999999</v>
      </c>
      <c r="N119" s="99">
        <v>36141.542359999999</v>
      </c>
      <c r="O119" s="99">
        <v>36141.542359999999</v>
      </c>
      <c r="P119" s="54">
        <v>36141.542359999999</v>
      </c>
      <c r="Q119" s="53">
        <f t="shared" si="25"/>
        <v>36141.542360000007</v>
      </c>
      <c r="R119" s="57"/>
      <c r="S119" s="57"/>
    </row>
    <row r="120" spans="1:19" ht="12.75" customHeight="1" x14ac:dyDescent="0.3">
      <c r="A120" s="82">
        <f t="shared" si="13"/>
        <v>106</v>
      </c>
      <c r="B120" s="97"/>
      <c r="C120" s="102" t="s">
        <v>540</v>
      </c>
      <c r="D120" s="99">
        <v>2089.7190999999998</v>
      </c>
      <c r="E120" s="99">
        <v>2089.7190999999998</v>
      </c>
      <c r="F120" s="99">
        <v>2089.7190999999998</v>
      </c>
      <c r="G120" s="99">
        <v>2089.7190999999998</v>
      </c>
      <c r="H120" s="99">
        <v>2089.7190999999998</v>
      </c>
      <c r="I120" s="99">
        <v>2089.7190999999998</v>
      </c>
      <c r="J120" s="99">
        <v>2089.7190999999998</v>
      </c>
      <c r="K120" s="99">
        <v>2089.7190999999998</v>
      </c>
      <c r="L120" s="99">
        <v>2089.7190999999998</v>
      </c>
      <c r="M120" s="99">
        <v>2089.7190999999998</v>
      </c>
      <c r="N120" s="99">
        <v>2089.7190999999998</v>
      </c>
      <c r="O120" s="99">
        <v>2089.7190999999998</v>
      </c>
      <c r="P120" s="54">
        <v>2089.7190999999998</v>
      </c>
      <c r="Q120" s="53">
        <f t="shared" si="25"/>
        <v>2089.7190999999993</v>
      </c>
      <c r="R120" s="57"/>
      <c r="S120" s="57"/>
    </row>
    <row r="121" spans="1:19" ht="12.75" customHeight="1" x14ac:dyDescent="0.3">
      <c r="A121" s="82">
        <f t="shared" si="13"/>
        <v>107</v>
      </c>
      <c r="B121" s="96"/>
      <c r="C121" s="96" t="s">
        <v>537</v>
      </c>
      <c r="D121" s="58">
        <f>SUM(D118:D120)</f>
        <v>50045.059460000004</v>
      </c>
      <c r="E121" s="58">
        <f t="shared" ref="E121:P121" si="26">SUM(E118:E120)</f>
        <v>50118.05646</v>
      </c>
      <c r="F121" s="58">
        <f t="shared" si="26"/>
        <v>50118.05646</v>
      </c>
      <c r="G121" s="58">
        <f t="shared" si="26"/>
        <v>48989.131460000004</v>
      </c>
      <c r="H121" s="58">
        <f t="shared" si="26"/>
        <v>48989.131460000004</v>
      </c>
      <c r="I121" s="58">
        <f t="shared" si="26"/>
        <v>47514.93346</v>
      </c>
      <c r="J121" s="58">
        <f t="shared" si="26"/>
        <v>47514.93346</v>
      </c>
      <c r="K121" s="58">
        <f t="shared" si="26"/>
        <v>47107.379459999996</v>
      </c>
      <c r="L121" s="58">
        <f t="shared" si="26"/>
        <v>47107.379459999996</v>
      </c>
      <c r="M121" s="58">
        <f t="shared" si="26"/>
        <v>46812.53946</v>
      </c>
      <c r="N121" s="58">
        <f t="shared" si="26"/>
        <v>46075.440459999998</v>
      </c>
      <c r="O121" s="58">
        <f t="shared" si="26"/>
        <v>45190.921459999998</v>
      </c>
      <c r="P121" s="58">
        <f t="shared" si="26"/>
        <v>44694.526460000001</v>
      </c>
      <c r="Q121" s="58">
        <f>SUM(Q118:Q120)</f>
        <v>47713.652998461548</v>
      </c>
      <c r="R121" s="56"/>
      <c r="S121" s="57"/>
    </row>
    <row r="122" spans="1:19" ht="12.75" customHeight="1" x14ac:dyDescent="0.3">
      <c r="A122" s="82">
        <f t="shared" si="13"/>
        <v>108</v>
      </c>
      <c r="B122" s="96"/>
      <c r="C122" s="96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6"/>
      <c r="S122" s="57"/>
    </row>
    <row r="123" spans="1:19" x14ac:dyDescent="0.3">
      <c r="A123" s="82">
        <f t="shared" si="13"/>
        <v>109</v>
      </c>
      <c r="B123" s="96"/>
      <c r="C123" s="100" t="s">
        <v>541</v>
      </c>
      <c r="D123" s="54">
        <v>-54.270460000000639</v>
      </c>
      <c r="E123" s="55">
        <v>-54.270170000000689</v>
      </c>
      <c r="F123" s="55">
        <v>-54.277170000000297</v>
      </c>
      <c r="G123" s="55">
        <v>-54.622409999999945</v>
      </c>
      <c r="H123" s="55">
        <v>-54.622409999999945</v>
      </c>
      <c r="I123" s="55">
        <v>-53.820759999999609</v>
      </c>
      <c r="J123" s="55">
        <v>-53.820759999999609</v>
      </c>
      <c r="K123" s="55">
        <v>-54.374350000000049</v>
      </c>
      <c r="L123" s="55">
        <v>-54.374350000000049</v>
      </c>
      <c r="M123" s="55">
        <v>-54.270019999999022</v>
      </c>
      <c r="N123" s="55">
        <v>-54.313199999998687</v>
      </c>
      <c r="O123" s="55">
        <v>-53.832210000000487</v>
      </c>
      <c r="P123" s="54">
        <v>-54.1</v>
      </c>
      <c r="Q123" s="53">
        <f t="shared" ref="Q123" si="27">SUM(D123:P123)/13</f>
        <v>-54.228328461538389</v>
      </c>
      <c r="R123" s="56"/>
      <c r="S123" s="57"/>
    </row>
    <row r="124" spans="1:19" ht="12.75" customHeight="1" x14ac:dyDescent="0.3">
      <c r="A124" s="82">
        <f t="shared" si="13"/>
        <v>110</v>
      </c>
      <c r="B124" s="96"/>
      <c r="C124" s="96"/>
      <c r="D124" s="54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3"/>
      <c r="R124" s="56"/>
      <c r="S124" s="57"/>
    </row>
    <row r="125" spans="1:19" ht="12.75" customHeight="1" thickBot="1" x14ac:dyDescent="0.35">
      <c r="A125" s="82">
        <f t="shared" si="13"/>
        <v>111</v>
      </c>
      <c r="B125" s="96" t="s">
        <v>542</v>
      </c>
      <c r="C125" s="97"/>
      <c r="D125" s="62">
        <f>D121+D116+D123</f>
        <v>49969.831820000007</v>
      </c>
      <c r="E125" s="62">
        <f t="shared" ref="E125:P125" si="28">E121+E116+E123</f>
        <v>50042.829109999999</v>
      </c>
      <c r="F125" s="62">
        <f t="shared" si="28"/>
        <v>50042.822110000001</v>
      </c>
      <c r="G125" s="62">
        <f t="shared" si="28"/>
        <v>48913.55187000001</v>
      </c>
      <c r="H125" s="62">
        <f t="shared" si="28"/>
        <v>48913.55187000001</v>
      </c>
      <c r="I125" s="62">
        <f t="shared" si="28"/>
        <v>47440.15552</v>
      </c>
      <c r="J125" s="62">
        <f t="shared" si="28"/>
        <v>47440.15552</v>
      </c>
      <c r="K125" s="62">
        <f t="shared" si="28"/>
        <v>47032.047930000001</v>
      </c>
      <c r="L125" s="62">
        <f t="shared" si="28"/>
        <v>47032.047930000001</v>
      </c>
      <c r="M125" s="62">
        <f t="shared" si="28"/>
        <v>46737.312260000006</v>
      </c>
      <c r="N125" s="62">
        <f t="shared" si="28"/>
        <v>46000.170080000004</v>
      </c>
      <c r="O125" s="62">
        <f t="shared" si="28"/>
        <v>45116.13207</v>
      </c>
      <c r="P125" s="62">
        <f t="shared" si="28"/>
        <v>44619.469280000005</v>
      </c>
      <c r="Q125" s="62">
        <f>Q121+Q116+Q123</f>
        <v>47638.46749000001</v>
      </c>
      <c r="R125" s="56"/>
      <c r="S125" s="57"/>
    </row>
    <row r="126" spans="1:19" ht="12.75" customHeight="1" x14ac:dyDescent="0.3">
      <c r="A126" s="82">
        <f t="shared" si="13"/>
        <v>112</v>
      </c>
      <c r="B126" s="96"/>
      <c r="C126" s="97"/>
      <c r="D126" s="54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3"/>
      <c r="R126" s="56"/>
      <c r="S126" s="57"/>
    </row>
    <row r="127" spans="1:19" ht="12.75" customHeight="1" x14ac:dyDescent="0.3">
      <c r="A127" s="82">
        <f t="shared" si="13"/>
        <v>113</v>
      </c>
      <c r="B127" s="96" t="s">
        <v>543</v>
      </c>
      <c r="C127" s="97"/>
      <c r="D127" s="54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3"/>
      <c r="R127" s="56"/>
      <c r="S127" s="57"/>
    </row>
    <row r="128" spans="1:19" ht="12.75" customHeight="1" x14ac:dyDescent="0.3">
      <c r="A128" s="82">
        <f t="shared" si="13"/>
        <v>114</v>
      </c>
      <c r="B128" s="96"/>
      <c r="C128" s="96" t="s">
        <v>544</v>
      </c>
      <c r="D128" s="54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3"/>
      <c r="R128" s="56"/>
      <c r="S128" s="57"/>
    </row>
    <row r="129" spans="1:19" ht="12.75" customHeight="1" x14ac:dyDescent="0.3">
      <c r="A129" s="82">
        <f t="shared" si="13"/>
        <v>115</v>
      </c>
      <c r="B129" s="96"/>
      <c r="C129" s="97" t="s">
        <v>545</v>
      </c>
      <c r="D129" s="53">
        <v>-43.631079999999997</v>
      </c>
      <c r="E129" s="53">
        <v>-43.619010000000003</v>
      </c>
      <c r="F129" s="53">
        <v>-43.606939999999994</v>
      </c>
      <c r="G129" s="53">
        <v>-43.59487</v>
      </c>
      <c r="H129" s="53">
        <v>-43.582799999999992</v>
      </c>
      <c r="I129" s="53">
        <v>-43.570730000000012</v>
      </c>
      <c r="J129" s="53">
        <v>-43.558660000000003</v>
      </c>
      <c r="K129" s="53">
        <v>-43.546590000000009</v>
      </c>
      <c r="L129" s="53">
        <v>-43.534520000000001</v>
      </c>
      <c r="M129" s="53">
        <v>-43.522450000000006</v>
      </c>
      <c r="N129" s="53">
        <v>-43.510379999999998</v>
      </c>
      <c r="O129" s="53">
        <v>-43.498310000000004</v>
      </c>
      <c r="P129" s="55">
        <v>-43.486239999999995</v>
      </c>
      <c r="Q129" s="53">
        <f t="shared" ref="Q129:Q135" si="29">SUM(D129:P129)/13</f>
        <v>-43.558659999999996</v>
      </c>
      <c r="R129" s="56"/>
      <c r="S129" s="57"/>
    </row>
    <row r="130" spans="1:19" ht="12.75" customHeight="1" x14ac:dyDescent="0.3">
      <c r="A130" s="82">
        <f t="shared" si="13"/>
        <v>116</v>
      </c>
      <c r="B130" s="96"/>
      <c r="C130" s="97" t="s">
        <v>546</v>
      </c>
      <c r="D130" s="53">
        <v>23.803750000000008</v>
      </c>
      <c r="E130" s="53">
        <v>23.803750000000008</v>
      </c>
      <c r="F130" s="53">
        <v>23.803750000000008</v>
      </c>
      <c r="G130" s="53">
        <v>23.803750000000008</v>
      </c>
      <c r="H130" s="53">
        <v>23.803750000000008</v>
      </c>
      <c r="I130" s="53">
        <v>23.803750000000008</v>
      </c>
      <c r="J130" s="53">
        <v>23.803750000000008</v>
      </c>
      <c r="K130" s="53">
        <v>23.803750000000008</v>
      </c>
      <c r="L130" s="53">
        <v>23.803750000000008</v>
      </c>
      <c r="M130" s="53">
        <v>23.803750000000008</v>
      </c>
      <c r="N130" s="53">
        <v>23.803750000000008</v>
      </c>
      <c r="O130" s="53">
        <v>23.803750000000008</v>
      </c>
      <c r="P130" s="55">
        <v>23.803750000000008</v>
      </c>
      <c r="Q130" s="53">
        <f t="shared" si="29"/>
        <v>23.803750000000012</v>
      </c>
      <c r="R130" s="56"/>
      <c r="S130" s="57"/>
    </row>
    <row r="131" spans="1:19" ht="12.75" customHeight="1" x14ac:dyDescent="0.3">
      <c r="A131" s="82">
        <f t="shared" si="13"/>
        <v>117</v>
      </c>
      <c r="B131" s="96"/>
      <c r="C131" s="97" t="s">
        <v>547</v>
      </c>
      <c r="D131" s="53">
        <v>135.16689000000008</v>
      </c>
      <c r="E131" s="53">
        <v>135.16689000000008</v>
      </c>
      <c r="F131" s="53">
        <v>135.16689000000008</v>
      </c>
      <c r="G131" s="53">
        <v>135.16689000000008</v>
      </c>
      <c r="H131" s="53">
        <v>135.16689000000008</v>
      </c>
      <c r="I131" s="53">
        <v>135.16689000000008</v>
      </c>
      <c r="J131" s="53">
        <v>135.16689000000008</v>
      </c>
      <c r="K131" s="53">
        <v>135.16689000000008</v>
      </c>
      <c r="L131" s="53">
        <v>135.16689000000008</v>
      </c>
      <c r="M131" s="53">
        <v>135.16689000000008</v>
      </c>
      <c r="N131" s="53">
        <v>135.16689000000008</v>
      </c>
      <c r="O131" s="53">
        <v>135.16689000000008</v>
      </c>
      <c r="P131" s="55">
        <v>135.16689000000008</v>
      </c>
      <c r="Q131" s="53">
        <f t="shared" si="29"/>
        <v>135.16689000000002</v>
      </c>
      <c r="R131" s="56"/>
      <c r="S131" s="57"/>
    </row>
    <row r="132" spans="1:19" ht="12.75" customHeight="1" x14ac:dyDescent="0.3">
      <c r="A132" s="82">
        <f t="shared" si="13"/>
        <v>118</v>
      </c>
      <c r="B132" s="96"/>
      <c r="C132" s="97" t="s">
        <v>548</v>
      </c>
      <c r="D132" s="53">
        <v>-909.02397000000008</v>
      </c>
      <c r="E132" s="53">
        <v>-909.02397000000008</v>
      </c>
      <c r="F132" s="53">
        <v>-909.02397000000008</v>
      </c>
      <c r="G132" s="53">
        <v>-909.02397000000008</v>
      </c>
      <c r="H132" s="53">
        <v>-909.02397000000008</v>
      </c>
      <c r="I132" s="53">
        <v>-909.02397000000008</v>
      </c>
      <c r="J132" s="53">
        <v>-909.02397000000008</v>
      </c>
      <c r="K132" s="53">
        <v>-909.02397000000008</v>
      </c>
      <c r="L132" s="53">
        <v>-909.02397000000008</v>
      </c>
      <c r="M132" s="53">
        <v>-909.02397000000008</v>
      </c>
      <c r="N132" s="53">
        <v>-909.02397000000008</v>
      </c>
      <c r="O132" s="53">
        <v>-909.02397000000008</v>
      </c>
      <c r="P132" s="55">
        <v>-909.02397000000008</v>
      </c>
      <c r="Q132" s="53">
        <f t="shared" si="29"/>
        <v>-909.02397000000008</v>
      </c>
      <c r="R132" s="56"/>
      <c r="S132" s="57"/>
    </row>
    <row r="133" spans="1:19" ht="12.75" customHeight="1" x14ac:dyDescent="0.3">
      <c r="A133" s="82">
        <f t="shared" si="13"/>
        <v>119</v>
      </c>
      <c r="B133" s="96"/>
      <c r="C133" s="97" t="s">
        <v>549</v>
      </c>
      <c r="D133" s="53">
        <v>-284.01146000000006</v>
      </c>
      <c r="E133" s="53">
        <v>-284.01146000000006</v>
      </c>
      <c r="F133" s="53">
        <v>-284.01146000000006</v>
      </c>
      <c r="G133" s="53">
        <v>-284.01146000000006</v>
      </c>
      <c r="H133" s="53">
        <v>-284.01146000000006</v>
      </c>
      <c r="I133" s="53">
        <v>-284.01146000000006</v>
      </c>
      <c r="J133" s="53">
        <v>-284.01146000000006</v>
      </c>
      <c r="K133" s="53">
        <v>-284.01146000000006</v>
      </c>
      <c r="L133" s="53">
        <v>-284.01146000000006</v>
      </c>
      <c r="M133" s="53">
        <v>-284.01146000000006</v>
      </c>
      <c r="N133" s="53">
        <v>-284.01146000000006</v>
      </c>
      <c r="O133" s="53">
        <v>-284.01146000000006</v>
      </c>
      <c r="P133" s="55">
        <v>-284.01146000000006</v>
      </c>
      <c r="Q133" s="53">
        <f t="shared" si="29"/>
        <v>-284.01146000000011</v>
      </c>
      <c r="R133" s="56"/>
      <c r="S133" s="57"/>
    </row>
    <row r="134" spans="1:19" ht="12.75" customHeight="1" x14ac:dyDescent="0.3">
      <c r="A134" s="82">
        <f t="shared" si="13"/>
        <v>120</v>
      </c>
      <c r="B134" s="96"/>
      <c r="C134" s="97" t="s">
        <v>550</v>
      </c>
      <c r="D134" s="53">
        <v>-65.37921</v>
      </c>
      <c r="E134" s="53">
        <v>-65.37921</v>
      </c>
      <c r="F134" s="53">
        <v>-65.37921</v>
      </c>
      <c r="G134" s="53">
        <v>-65.37921</v>
      </c>
      <c r="H134" s="53">
        <v>-65.37921</v>
      </c>
      <c r="I134" s="53">
        <v>-65.37921</v>
      </c>
      <c r="J134" s="53">
        <v>-65.37921</v>
      </c>
      <c r="K134" s="53">
        <v>-65.37921</v>
      </c>
      <c r="L134" s="53">
        <v>-65.37921</v>
      </c>
      <c r="M134" s="53">
        <v>-65.37921</v>
      </c>
      <c r="N134" s="53">
        <v>-65.37921</v>
      </c>
      <c r="O134" s="53">
        <v>-65.37921</v>
      </c>
      <c r="P134" s="55">
        <v>-65.37921</v>
      </c>
      <c r="Q134" s="53">
        <f t="shared" si="29"/>
        <v>-65.379210000000029</v>
      </c>
      <c r="R134" s="56"/>
      <c r="S134" s="57"/>
    </row>
    <row r="135" spans="1:19" ht="12.75" customHeight="1" x14ac:dyDescent="0.3">
      <c r="A135" s="82">
        <f t="shared" si="13"/>
        <v>121</v>
      </c>
      <c r="B135" s="96"/>
      <c r="C135" s="97" t="s">
        <v>551</v>
      </c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3">
        <f t="shared" si="29"/>
        <v>0</v>
      </c>
      <c r="R135" s="56"/>
      <c r="S135" s="57"/>
    </row>
    <row r="136" spans="1:19" ht="12.75" customHeight="1" x14ac:dyDescent="0.3">
      <c r="A136" s="82">
        <f t="shared" si="13"/>
        <v>122</v>
      </c>
      <c r="B136" s="96"/>
      <c r="C136" s="100" t="s">
        <v>552</v>
      </c>
      <c r="D136" s="58">
        <f>SUM(D129:D135)</f>
        <v>-1143.0750800000001</v>
      </c>
      <c r="E136" s="58">
        <f t="shared" ref="E136:P136" si="30">SUM(E129:E135)</f>
        <v>-1143.0630100000001</v>
      </c>
      <c r="F136" s="58">
        <f t="shared" si="30"/>
        <v>-1143.0509400000001</v>
      </c>
      <c r="G136" s="58">
        <f t="shared" si="30"/>
        <v>-1143.0388700000001</v>
      </c>
      <c r="H136" s="58">
        <f t="shared" si="30"/>
        <v>-1143.0268000000001</v>
      </c>
      <c r="I136" s="58">
        <f t="shared" si="30"/>
        <v>-1143.0147300000001</v>
      </c>
      <c r="J136" s="58">
        <f t="shared" si="30"/>
        <v>-1143.0026600000001</v>
      </c>
      <c r="K136" s="58">
        <f t="shared" si="30"/>
        <v>-1142.9905900000001</v>
      </c>
      <c r="L136" s="58">
        <f t="shared" si="30"/>
        <v>-1142.9785200000001</v>
      </c>
      <c r="M136" s="58">
        <f t="shared" si="30"/>
        <v>-1142.9664500000001</v>
      </c>
      <c r="N136" s="58">
        <f t="shared" si="30"/>
        <v>-1142.9543800000001</v>
      </c>
      <c r="O136" s="58">
        <f t="shared" si="30"/>
        <v>-1142.9423100000001</v>
      </c>
      <c r="P136" s="58">
        <f t="shared" si="30"/>
        <v>-1142.9302400000001</v>
      </c>
      <c r="Q136" s="58">
        <f>SUM(Q129:Q135)</f>
        <v>-1143.0026600000001</v>
      </c>
      <c r="R136" s="56"/>
      <c r="S136" s="57"/>
    </row>
    <row r="137" spans="1:19" ht="12.75" customHeight="1" x14ac:dyDescent="0.3">
      <c r="A137" s="82">
        <f t="shared" si="13"/>
        <v>123</v>
      </c>
      <c r="B137" s="96"/>
      <c r="C137" s="100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6"/>
      <c r="S137" s="57"/>
    </row>
    <row r="138" spans="1:19" ht="12.75" customHeight="1" x14ac:dyDescent="0.3">
      <c r="A138" s="82">
        <f t="shared" si="13"/>
        <v>124</v>
      </c>
      <c r="B138" s="96"/>
      <c r="C138" s="96" t="s">
        <v>553</v>
      </c>
      <c r="D138" s="54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3"/>
      <c r="R138" s="56"/>
      <c r="S138" s="57"/>
    </row>
    <row r="139" spans="1:19" ht="12.75" customHeight="1" x14ac:dyDescent="0.3">
      <c r="A139" s="82">
        <f t="shared" si="13"/>
        <v>125</v>
      </c>
      <c r="B139" s="96"/>
      <c r="C139" s="97" t="s">
        <v>545</v>
      </c>
      <c r="D139" s="99">
        <v>47897.750099999997</v>
      </c>
      <c r="E139" s="99">
        <v>48224.321900000003</v>
      </c>
      <c r="F139" s="99">
        <v>48467.442660000001</v>
      </c>
      <c r="G139" s="99">
        <v>48794.3825</v>
      </c>
      <c r="H139" s="99">
        <v>49124.391259999997</v>
      </c>
      <c r="I139" s="99">
        <v>49454.410629999998</v>
      </c>
      <c r="J139" s="99">
        <v>49719.91128</v>
      </c>
      <c r="K139" s="99">
        <v>50045.990689999999</v>
      </c>
      <c r="L139" s="99">
        <v>47638.143220000005</v>
      </c>
      <c r="M139" s="99">
        <v>47968.256379999999</v>
      </c>
      <c r="N139" s="99">
        <v>48298.369990000007</v>
      </c>
      <c r="O139" s="99">
        <v>48628.594779999999</v>
      </c>
      <c r="P139" s="54">
        <v>48958.827010000001</v>
      </c>
      <c r="Q139" s="53">
        <f t="shared" ref="Q139:Q145" si="31">SUM(D139:P139)/13</f>
        <v>48709.291723076924</v>
      </c>
      <c r="R139" s="56"/>
      <c r="S139" s="57"/>
    </row>
    <row r="140" spans="1:19" ht="12.75" customHeight="1" x14ac:dyDescent="0.3">
      <c r="A140" s="82">
        <f t="shared" si="13"/>
        <v>126</v>
      </c>
      <c r="B140" s="96"/>
      <c r="C140" s="97" t="s">
        <v>546</v>
      </c>
      <c r="D140" s="99">
        <v>19991.284299999999</v>
      </c>
      <c r="E140" s="99">
        <v>20049.048599999998</v>
      </c>
      <c r="F140" s="99">
        <v>20315.5874</v>
      </c>
      <c r="G140" s="99">
        <v>20489.505290000001</v>
      </c>
      <c r="H140" s="99">
        <v>20757.702149999997</v>
      </c>
      <c r="I140" s="99">
        <v>21026.04235</v>
      </c>
      <c r="J140" s="99">
        <v>21294.512730000002</v>
      </c>
      <c r="K140" s="99">
        <v>21479.095450000001</v>
      </c>
      <c r="L140" s="99">
        <v>21747.341499999999</v>
      </c>
      <c r="M140" s="99">
        <v>22015.58755</v>
      </c>
      <c r="N140" s="99">
        <v>22283.701779999999</v>
      </c>
      <c r="O140" s="99">
        <v>22561.87917</v>
      </c>
      <c r="P140" s="54">
        <v>22840.800340000002</v>
      </c>
      <c r="Q140" s="53">
        <f t="shared" si="31"/>
        <v>21296.314508461535</v>
      </c>
      <c r="R140" s="56"/>
      <c r="S140" s="57"/>
    </row>
    <row r="141" spans="1:19" ht="12.75" customHeight="1" x14ac:dyDescent="0.3">
      <c r="A141" s="82">
        <f t="shared" si="13"/>
        <v>127</v>
      </c>
      <c r="B141" s="96"/>
      <c r="C141" s="97" t="s">
        <v>547</v>
      </c>
      <c r="D141" s="99">
        <v>93143.352419999996</v>
      </c>
      <c r="E141" s="99">
        <v>93245.485380000013</v>
      </c>
      <c r="F141" s="99">
        <v>92773.719500000007</v>
      </c>
      <c r="G141" s="99">
        <v>93642.226479999998</v>
      </c>
      <c r="H141" s="99">
        <v>94770.569239999997</v>
      </c>
      <c r="I141" s="99">
        <v>95898.94975</v>
      </c>
      <c r="J141" s="99">
        <v>97102.355960000001</v>
      </c>
      <c r="K141" s="99">
        <v>97737.178740000003</v>
      </c>
      <c r="L141" s="99">
        <v>98610.112720000005</v>
      </c>
      <c r="M141" s="99">
        <v>99738.942479999998</v>
      </c>
      <c r="N141" s="99">
        <v>100870.43919999999</v>
      </c>
      <c r="O141" s="99">
        <v>102001.94164999999</v>
      </c>
      <c r="P141" s="54">
        <v>103016.07512999998</v>
      </c>
      <c r="Q141" s="53">
        <f t="shared" si="31"/>
        <v>97119.334511538444</v>
      </c>
      <c r="R141" s="56"/>
      <c r="S141" s="57"/>
    </row>
    <row r="142" spans="1:19" ht="12.75" customHeight="1" x14ac:dyDescent="0.3">
      <c r="A142" s="82">
        <f t="shared" si="13"/>
        <v>128</v>
      </c>
      <c r="B142" s="96"/>
      <c r="C142" s="97" t="s">
        <v>554</v>
      </c>
      <c r="D142" s="99">
        <v>18684.166219999999</v>
      </c>
      <c r="E142" s="99">
        <v>19776.743930000001</v>
      </c>
      <c r="F142" s="99">
        <v>20869.321639999998</v>
      </c>
      <c r="G142" s="99">
        <v>21961.89935</v>
      </c>
      <c r="H142" s="99">
        <v>23054.477060000001</v>
      </c>
      <c r="I142" s="99">
        <v>24147.054770000002</v>
      </c>
      <c r="J142" s="99">
        <v>25239.632479999997</v>
      </c>
      <c r="K142" s="99">
        <v>26332.210189999998</v>
      </c>
      <c r="L142" s="99">
        <v>27424.787899999999</v>
      </c>
      <c r="M142" s="99">
        <v>28517.365610000001</v>
      </c>
      <c r="N142" s="99">
        <v>29609.943319999998</v>
      </c>
      <c r="O142" s="99">
        <v>30702.521029999996</v>
      </c>
      <c r="P142" s="54">
        <v>31795.098740000001</v>
      </c>
      <c r="Q142" s="53">
        <f t="shared" si="31"/>
        <v>25239.632479999997</v>
      </c>
      <c r="R142" s="56"/>
      <c r="S142" s="57"/>
    </row>
    <row r="143" spans="1:19" ht="12.75" customHeight="1" x14ac:dyDescent="0.3">
      <c r="A143" s="82">
        <f t="shared" si="13"/>
        <v>129</v>
      </c>
      <c r="B143" s="96"/>
      <c r="C143" s="97" t="s">
        <v>548</v>
      </c>
      <c r="D143" s="99">
        <v>3641.5456200000008</v>
      </c>
      <c r="E143" s="99">
        <v>3786.8687899999995</v>
      </c>
      <c r="F143" s="99">
        <v>3652.0990899999997</v>
      </c>
      <c r="G143" s="99">
        <v>3797.95633</v>
      </c>
      <c r="H143" s="99">
        <v>3943.8135700000012</v>
      </c>
      <c r="I143" s="99">
        <v>4089.6946099999986</v>
      </c>
      <c r="J143" s="99">
        <v>4184.85034</v>
      </c>
      <c r="K143" s="99">
        <v>4330.7313799999993</v>
      </c>
      <c r="L143" s="99">
        <v>4476.6124199999995</v>
      </c>
      <c r="M143" s="99">
        <v>4622.4934599999988</v>
      </c>
      <c r="N143" s="99">
        <v>4768.3744999999981</v>
      </c>
      <c r="O143" s="99">
        <v>4914.2555399999992</v>
      </c>
      <c r="P143" s="54">
        <v>5060.1365799999994</v>
      </c>
      <c r="Q143" s="53">
        <f t="shared" si="31"/>
        <v>4251.4947869230764</v>
      </c>
      <c r="R143" s="56"/>
      <c r="S143" s="57"/>
    </row>
    <row r="144" spans="1:19" ht="12.75" customHeight="1" x14ac:dyDescent="0.3">
      <c r="A144" s="82">
        <f t="shared" ref="A144:A207" si="32">A143+1</f>
        <v>130</v>
      </c>
      <c r="B144" s="96"/>
      <c r="C144" s="97" t="s">
        <v>549</v>
      </c>
      <c r="D144" s="99">
        <v>13295.587389999999</v>
      </c>
      <c r="E144" s="99">
        <v>13320.19016</v>
      </c>
      <c r="F144" s="99">
        <v>13219.928929999998</v>
      </c>
      <c r="G144" s="99">
        <v>13259.345170000001</v>
      </c>
      <c r="H144" s="99">
        <v>13353.95047</v>
      </c>
      <c r="I144" s="99">
        <v>13448.555769999999</v>
      </c>
      <c r="J144" s="99">
        <v>13520.019009999998</v>
      </c>
      <c r="K144" s="99">
        <v>13614.624309999999</v>
      </c>
      <c r="L144" s="99">
        <v>13709.24028</v>
      </c>
      <c r="M144" s="99">
        <v>13803.856250000001</v>
      </c>
      <c r="N144" s="99">
        <v>13898.221510000001</v>
      </c>
      <c r="O144" s="99">
        <v>13960.700489999999</v>
      </c>
      <c r="P144" s="54">
        <v>14055.483539999999</v>
      </c>
      <c r="Q144" s="53">
        <f t="shared" si="31"/>
        <v>13573.823329230769</v>
      </c>
      <c r="R144" s="56"/>
      <c r="S144" s="57"/>
    </row>
    <row r="145" spans="1:19" ht="12.75" customHeight="1" x14ac:dyDescent="0.3">
      <c r="A145" s="82">
        <f t="shared" si="32"/>
        <v>131</v>
      </c>
      <c r="B145" s="96"/>
      <c r="C145" s="97" t="s">
        <v>550</v>
      </c>
      <c r="D145" s="99">
        <v>4342.289780000001</v>
      </c>
      <c r="E145" s="99">
        <v>4422.25713</v>
      </c>
      <c r="F145" s="99">
        <v>4501.3604699999996</v>
      </c>
      <c r="G145" s="99">
        <v>4542.1281899999994</v>
      </c>
      <c r="H145" s="99">
        <v>4622.6293900000001</v>
      </c>
      <c r="I145" s="99">
        <v>4703.1334499999994</v>
      </c>
      <c r="J145" s="99">
        <v>4783.6375099999996</v>
      </c>
      <c r="K145" s="99">
        <v>4864.1409300000005</v>
      </c>
      <c r="L145" s="99">
        <v>4944.8868300000004</v>
      </c>
      <c r="M145" s="99">
        <v>5024.7828199999994</v>
      </c>
      <c r="N145" s="99">
        <v>5105.5287199999993</v>
      </c>
      <c r="O145" s="99">
        <v>5186.2901000000002</v>
      </c>
      <c r="P145" s="54">
        <v>5267.159419999999</v>
      </c>
      <c r="Q145" s="53">
        <f t="shared" si="31"/>
        <v>4793.0942107692308</v>
      </c>
      <c r="R145" s="56"/>
      <c r="S145" s="57"/>
    </row>
    <row r="146" spans="1:19" ht="12.75" customHeight="1" x14ac:dyDescent="0.3">
      <c r="A146" s="82">
        <f t="shared" si="32"/>
        <v>132</v>
      </c>
      <c r="B146" s="96"/>
      <c r="C146" s="100" t="s">
        <v>555</v>
      </c>
      <c r="D146" s="58">
        <f>SUM(D139:D145)</f>
        <v>200995.97583000001</v>
      </c>
      <c r="E146" s="58">
        <f t="shared" ref="E146:P146" si="33">SUM(E139:E145)</f>
        <v>202824.91589000003</v>
      </c>
      <c r="F146" s="58">
        <f t="shared" si="33"/>
        <v>203799.45969000005</v>
      </c>
      <c r="G146" s="58">
        <f t="shared" si="33"/>
        <v>206487.44330999997</v>
      </c>
      <c r="H146" s="58">
        <f t="shared" si="33"/>
        <v>209627.53314000001</v>
      </c>
      <c r="I146" s="58">
        <f t="shared" si="33"/>
        <v>212767.84133000002</v>
      </c>
      <c r="J146" s="58">
        <f t="shared" si="33"/>
        <v>215844.91931</v>
      </c>
      <c r="K146" s="58">
        <f t="shared" si="33"/>
        <v>218403.97168999998</v>
      </c>
      <c r="L146" s="58">
        <f t="shared" si="33"/>
        <v>218551.12487</v>
      </c>
      <c r="M146" s="58">
        <f t="shared" si="33"/>
        <v>221691.28455000001</v>
      </c>
      <c r="N146" s="58">
        <f t="shared" si="33"/>
        <v>224834.57902</v>
      </c>
      <c r="O146" s="58">
        <f t="shared" si="33"/>
        <v>227956.18276000003</v>
      </c>
      <c r="P146" s="58">
        <f t="shared" si="33"/>
        <v>230993.58075999995</v>
      </c>
      <c r="Q146" s="58">
        <f>SUM(Q139:Q145)</f>
        <v>214982.98554999998</v>
      </c>
      <c r="R146" s="56"/>
      <c r="S146" s="57"/>
    </row>
    <row r="147" spans="1:19" ht="12.75" customHeight="1" x14ac:dyDescent="0.3">
      <c r="A147" s="82">
        <f t="shared" si="32"/>
        <v>133</v>
      </c>
      <c r="B147" s="96"/>
      <c r="C147" s="100"/>
      <c r="D147" s="54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3"/>
      <c r="R147" s="56"/>
      <c r="S147" s="57"/>
    </row>
    <row r="148" spans="1:19" ht="12.75" customHeight="1" x14ac:dyDescent="0.3">
      <c r="A148" s="82">
        <f t="shared" si="32"/>
        <v>134</v>
      </c>
      <c r="B148" s="96"/>
      <c r="C148" s="96" t="s">
        <v>556</v>
      </c>
      <c r="D148" s="54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3"/>
      <c r="R148" s="56"/>
      <c r="S148" s="57"/>
    </row>
    <row r="149" spans="1:19" ht="12.75" customHeight="1" x14ac:dyDescent="0.3">
      <c r="A149" s="82">
        <f t="shared" si="32"/>
        <v>135</v>
      </c>
      <c r="B149" s="96"/>
      <c r="C149" s="97" t="s">
        <v>545</v>
      </c>
      <c r="D149" s="99">
        <v>1037.8146899999999</v>
      </c>
      <c r="E149" s="99">
        <v>996.11994000000004</v>
      </c>
      <c r="F149" s="99">
        <v>1015.25665</v>
      </c>
      <c r="G149" s="99">
        <v>1036.7420500000001</v>
      </c>
      <c r="H149" s="99">
        <v>1058.2333899999999</v>
      </c>
      <c r="I149" s="99">
        <v>1079.7247300000001</v>
      </c>
      <c r="J149" s="99">
        <v>900.11407000000008</v>
      </c>
      <c r="K149" s="99">
        <v>921.63194999999996</v>
      </c>
      <c r="L149" s="99">
        <v>943.14983000000007</v>
      </c>
      <c r="M149" s="99">
        <v>964.66770999999994</v>
      </c>
      <c r="N149" s="99">
        <v>986.18559000000005</v>
      </c>
      <c r="O149" s="99">
        <v>1007.70347</v>
      </c>
      <c r="P149" s="54">
        <v>1029.2213499999998</v>
      </c>
      <c r="Q149" s="53">
        <f t="shared" ref="Q149:Q154" si="34">SUM(D149:P149)/13</f>
        <v>998.19733999999994</v>
      </c>
      <c r="R149" s="56"/>
      <c r="S149" s="57"/>
    </row>
    <row r="150" spans="1:19" ht="12.75" customHeight="1" x14ac:dyDescent="0.3">
      <c r="A150" s="82">
        <f t="shared" si="32"/>
        <v>136</v>
      </c>
      <c r="B150" s="96"/>
      <c r="C150" s="97" t="s">
        <v>546</v>
      </c>
      <c r="D150" s="99">
        <v>2294.01107</v>
      </c>
      <c r="E150" s="99">
        <v>2309.5895399999995</v>
      </c>
      <c r="F150" s="99">
        <v>2325.1680099999999</v>
      </c>
      <c r="G150" s="99">
        <v>2340.7464799999998</v>
      </c>
      <c r="H150" s="99">
        <v>2356.3249500000002</v>
      </c>
      <c r="I150" s="99">
        <v>2371.9034200000001</v>
      </c>
      <c r="J150" s="99">
        <v>2387.4818899999996</v>
      </c>
      <c r="K150" s="99">
        <v>2403.0603600000004</v>
      </c>
      <c r="L150" s="99">
        <v>2418.8586100000002</v>
      </c>
      <c r="M150" s="99">
        <v>2434.6568600000001</v>
      </c>
      <c r="N150" s="99">
        <v>2450.4551099999999</v>
      </c>
      <c r="O150" s="99">
        <v>2466.2002400000001</v>
      </c>
      <c r="P150" s="54">
        <v>2481.9453699999999</v>
      </c>
      <c r="Q150" s="53">
        <f t="shared" si="34"/>
        <v>2387.7232238461538</v>
      </c>
      <c r="R150" s="56"/>
      <c r="S150" s="57"/>
    </row>
    <row r="151" spans="1:19" ht="12.75" customHeight="1" x14ac:dyDescent="0.3">
      <c r="A151" s="82">
        <f t="shared" si="32"/>
        <v>137</v>
      </c>
      <c r="B151" s="96"/>
      <c r="C151" s="97" t="s">
        <v>547</v>
      </c>
      <c r="D151" s="99">
        <v>4495.494639999999</v>
      </c>
      <c r="E151" s="99">
        <v>4525.5299699999996</v>
      </c>
      <c r="F151" s="99">
        <v>4584.5334600000006</v>
      </c>
      <c r="G151" s="99">
        <v>4643.6727499999997</v>
      </c>
      <c r="H151" s="99">
        <v>4702.8120400000007</v>
      </c>
      <c r="I151" s="99">
        <v>4761.9513299999999</v>
      </c>
      <c r="J151" s="99">
        <v>4826.3179799999998</v>
      </c>
      <c r="K151" s="99">
        <v>4885.4572699999999</v>
      </c>
      <c r="L151" s="99">
        <v>4940.4370200000003</v>
      </c>
      <c r="M151" s="99">
        <v>4999.8309399999998</v>
      </c>
      <c r="N151" s="99">
        <v>5059.2248600000003</v>
      </c>
      <c r="O151" s="99">
        <v>5118.6187799999998</v>
      </c>
      <c r="P151" s="54">
        <v>5165.9524700000002</v>
      </c>
      <c r="Q151" s="53">
        <f t="shared" si="34"/>
        <v>4823.8333469230765</v>
      </c>
      <c r="R151" s="56"/>
      <c r="S151" s="57"/>
    </row>
    <row r="152" spans="1:19" ht="12.75" customHeight="1" x14ac:dyDescent="0.3">
      <c r="A152" s="82">
        <f t="shared" si="32"/>
        <v>138</v>
      </c>
      <c r="B152" s="96"/>
      <c r="C152" s="97" t="s">
        <v>548</v>
      </c>
      <c r="D152" s="99">
        <v>4598.1248300000007</v>
      </c>
      <c r="E152" s="99">
        <v>4612.5869200000006</v>
      </c>
      <c r="F152" s="99">
        <v>4627.0490100000006</v>
      </c>
      <c r="G152" s="99">
        <v>4641.5110999999997</v>
      </c>
      <c r="H152" s="99">
        <v>4655.9731899999997</v>
      </c>
      <c r="I152" s="99">
        <v>4670.4352799999997</v>
      </c>
      <c r="J152" s="99">
        <v>4684.8973699999997</v>
      </c>
      <c r="K152" s="99">
        <v>4699.3594599999997</v>
      </c>
      <c r="L152" s="99">
        <v>4713.8215499999997</v>
      </c>
      <c r="M152" s="99">
        <v>4728.2836400000006</v>
      </c>
      <c r="N152" s="99">
        <v>4742.7457300000005</v>
      </c>
      <c r="O152" s="99">
        <v>4756.9334699999999</v>
      </c>
      <c r="P152" s="54">
        <v>4758.0033600000006</v>
      </c>
      <c r="Q152" s="53">
        <f t="shared" si="34"/>
        <v>4683.8249930769234</v>
      </c>
      <c r="R152" s="56"/>
      <c r="S152" s="57"/>
    </row>
    <row r="153" spans="1:19" ht="12.75" customHeight="1" x14ac:dyDescent="0.3">
      <c r="A153" s="82">
        <f t="shared" si="32"/>
        <v>139</v>
      </c>
      <c r="B153" s="96"/>
      <c r="C153" s="97" t="s">
        <v>549</v>
      </c>
      <c r="D153" s="99">
        <v>1648.0328099999999</v>
      </c>
      <c r="E153" s="99">
        <v>1645.3086799999999</v>
      </c>
      <c r="F153" s="99">
        <v>1666.61625</v>
      </c>
      <c r="G153" s="99">
        <v>1687.9238200000002</v>
      </c>
      <c r="H153" s="99">
        <v>1709.2624299999998</v>
      </c>
      <c r="I153" s="99">
        <v>1730.60104</v>
      </c>
      <c r="J153" s="99">
        <v>1666.8738499999999</v>
      </c>
      <c r="K153" s="99">
        <v>1688.2124599999997</v>
      </c>
      <c r="L153" s="99">
        <v>1709.55107</v>
      </c>
      <c r="M153" s="99">
        <v>1730.88968</v>
      </c>
      <c r="N153" s="99">
        <v>1752.1495699999998</v>
      </c>
      <c r="O153" s="99">
        <v>1773.4881800000001</v>
      </c>
      <c r="P153" s="54">
        <v>1794.8267900000001</v>
      </c>
      <c r="Q153" s="53">
        <f t="shared" si="34"/>
        <v>1707.9797407692308</v>
      </c>
      <c r="R153" s="56"/>
      <c r="S153" s="57"/>
    </row>
    <row r="154" spans="1:19" ht="12.75" customHeight="1" x14ac:dyDescent="0.3">
      <c r="A154" s="82">
        <f t="shared" si="32"/>
        <v>140</v>
      </c>
      <c r="B154" s="96"/>
      <c r="C154" s="97" t="s">
        <v>550</v>
      </c>
      <c r="D154" s="99">
        <v>48.157409999999999</v>
      </c>
      <c r="E154" s="99">
        <v>49.402419999999999</v>
      </c>
      <c r="F154" s="99">
        <v>48.726169999999996</v>
      </c>
      <c r="G154" s="99">
        <v>49.962779999999995</v>
      </c>
      <c r="H154" s="99">
        <v>51.199390000000001</v>
      </c>
      <c r="I154" s="99">
        <v>52.436</v>
      </c>
      <c r="J154" s="99">
        <v>53.672609999999999</v>
      </c>
      <c r="K154" s="99">
        <v>54.909219999999998</v>
      </c>
      <c r="L154" s="99">
        <v>56.145830000000004</v>
      </c>
      <c r="M154" s="99">
        <v>57.382440000000003</v>
      </c>
      <c r="N154" s="99">
        <v>58.619050000000001</v>
      </c>
      <c r="O154" s="99">
        <v>59.85566</v>
      </c>
      <c r="P154" s="54">
        <v>61.092269999999999</v>
      </c>
      <c r="Q154" s="53">
        <f t="shared" si="34"/>
        <v>53.966250000000009</v>
      </c>
      <c r="R154" s="56"/>
      <c r="S154" s="57"/>
    </row>
    <row r="155" spans="1:19" ht="12.75" customHeight="1" x14ac:dyDescent="0.3">
      <c r="A155" s="82">
        <f t="shared" si="32"/>
        <v>141</v>
      </c>
      <c r="B155" s="96"/>
      <c r="C155" s="100" t="s">
        <v>557</v>
      </c>
      <c r="D155" s="58">
        <f t="shared" ref="D155:Q155" si="35">SUM(D149:D154)</f>
        <v>14121.63545</v>
      </c>
      <c r="E155" s="58">
        <f t="shared" si="35"/>
        <v>14138.537469999999</v>
      </c>
      <c r="F155" s="58">
        <f t="shared" si="35"/>
        <v>14267.349550000001</v>
      </c>
      <c r="G155" s="58">
        <f t="shared" si="35"/>
        <v>14400.55898</v>
      </c>
      <c r="H155" s="58">
        <f t="shared" si="35"/>
        <v>14533.80539</v>
      </c>
      <c r="I155" s="58">
        <f t="shared" si="35"/>
        <v>14667.051799999999</v>
      </c>
      <c r="J155" s="58">
        <f t="shared" si="35"/>
        <v>14519.357769999999</v>
      </c>
      <c r="K155" s="58">
        <f t="shared" si="35"/>
        <v>14652.630719999999</v>
      </c>
      <c r="L155" s="58">
        <f t="shared" si="35"/>
        <v>14781.963909999999</v>
      </c>
      <c r="M155" s="58">
        <f t="shared" si="35"/>
        <v>14915.711270000002</v>
      </c>
      <c r="N155" s="58">
        <f t="shared" si="35"/>
        <v>15049.37991</v>
      </c>
      <c r="O155" s="58">
        <f t="shared" si="35"/>
        <v>15182.799799999999</v>
      </c>
      <c r="P155" s="58">
        <f t="shared" si="35"/>
        <v>15291.041609999998</v>
      </c>
      <c r="Q155" s="58">
        <f t="shared" si="35"/>
        <v>14655.524894615384</v>
      </c>
      <c r="R155" s="56"/>
      <c r="S155" s="57"/>
    </row>
    <row r="156" spans="1:19" ht="12.75" customHeight="1" x14ac:dyDescent="0.3">
      <c r="A156" s="82">
        <f t="shared" si="32"/>
        <v>142</v>
      </c>
      <c r="B156" s="96"/>
      <c r="C156" s="100"/>
      <c r="D156" s="54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3"/>
      <c r="R156" s="56"/>
      <c r="S156" s="57"/>
    </row>
    <row r="157" spans="1:19" ht="12.75" customHeight="1" x14ac:dyDescent="0.3">
      <c r="A157" s="82">
        <f t="shared" si="32"/>
        <v>143</v>
      </c>
      <c r="B157" s="96"/>
      <c r="C157" s="96" t="s">
        <v>558</v>
      </c>
      <c r="D157" s="54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3"/>
      <c r="R157" s="56"/>
      <c r="S157" s="57"/>
    </row>
    <row r="158" spans="1:19" ht="12.75" customHeight="1" x14ac:dyDescent="0.3">
      <c r="A158" s="82">
        <f t="shared" si="32"/>
        <v>144</v>
      </c>
      <c r="B158" s="96"/>
      <c r="C158" s="97" t="s">
        <v>545</v>
      </c>
      <c r="D158" s="99">
        <v>137.87412</v>
      </c>
      <c r="E158" s="99">
        <v>138.27570999999998</v>
      </c>
      <c r="F158" s="99">
        <v>138.6773</v>
      </c>
      <c r="G158" s="99">
        <v>139.07888999999997</v>
      </c>
      <c r="H158" s="99">
        <v>139.48048</v>
      </c>
      <c r="I158" s="99">
        <v>139.88207000000003</v>
      </c>
      <c r="J158" s="99">
        <v>140.28366</v>
      </c>
      <c r="K158" s="99">
        <v>140.68525</v>
      </c>
      <c r="L158" s="99">
        <v>141.08684000000002</v>
      </c>
      <c r="M158" s="99">
        <v>141.48842999999999</v>
      </c>
      <c r="N158" s="99">
        <v>141.89001999999999</v>
      </c>
      <c r="O158" s="99">
        <v>142.29160999999999</v>
      </c>
      <c r="P158" s="54">
        <v>142.69319999999999</v>
      </c>
      <c r="Q158" s="53">
        <f t="shared" ref="Q158:Q163" si="36">SUM(D158:P158)/13</f>
        <v>140.28365999999997</v>
      </c>
      <c r="R158" s="56"/>
      <c r="S158" s="57"/>
    </row>
    <row r="159" spans="1:19" ht="12.75" customHeight="1" x14ac:dyDescent="0.3">
      <c r="A159" s="82">
        <f t="shared" si="32"/>
        <v>145</v>
      </c>
      <c r="B159" s="96"/>
      <c r="C159" s="97" t="s">
        <v>546</v>
      </c>
      <c r="D159" s="99">
        <v>150.45656000000002</v>
      </c>
      <c r="E159" s="99">
        <v>150.46667000000002</v>
      </c>
      <c r="F159" s="99">
        <v>150.47678000000002</v>
      </c>
      <c r="G159" s="99">
        <v>150.48689000000002</v>
      </c>
      <c r="H159" s="99">
        <v>150.49700000000001</v>
      </c>
      <c r="I159" s="99">
        <v>150.50711000000001</v>
      </c>
      <c r="J159" s="99">
        <v>150.51722000000001</v>
      </c>
      <c r="K159" s="99">
        <v>150.52733000000001</v>
      </c>
      <c r="L159" s="99">
        <v>150.53744</v>
      </c>
      <c r="M159" s="99">
        <v>150.54755</v>
      </c>
      <c r="N159" s="99">
        <v>150.55766</v>
      </c>
      <c r="O159" s="99">
        <v>150.56777000000002</v>
      </c>
      <c r="P159" s="54">
        <v>150.57788000000002</v>
      </c>
      <c r="Q159" s="53">
        <f t="shared" si="36"/>
        <v>150.51722000000001</v>
      </c>
      <c r="R159" s="56"/>
      <c r="S159" s="57"/>
    </row>
    <row r="160" spans="1:19" ht="12.75" customHeight="1" x14ac:dyDescent="0.3">
      <c r="A160" s="82">
        <f t="shared" si="32"/>
        <v>146</v>
      </c>
      <c r="B160" s="96"/>
      <c r="C160" s="97" t="s">
        <v>547</v>
      </c>
      <c r="D160" s="99">
        <v>3925.3334599999998</v>
      </c>
      <c r="E160" s="99">
        <v>4025.9737799999994</v>
      </c>
      <c r="F160" s="99">
        <v>4126.6140999999998</v>
      </c>
      <c r="G160" s="99">
        <v>4227.2544200000002</v>
      </c>
      <c r="H160" s="99">
        <v>4327.8947399999997</v>
      </c>
      <c r="I160" s="99">
        <v>4428.5350600000002</v>
      </c>
      <c r="J160" s="99">
        <v>4529.1753799999997</v>
      </c>
      <c r="K160" s="99">
        <v>4629.8156999999992</v>
      </c>
      <c r="L160" s="99">
        <v>4730.4560199999996</v>
      </c>
      <c r="M160" s="99">
        <v>4831.0963400000001</v>
      </c>
      <c r="N160" s="99">
        <v>4931.7366599999996</v>
      </c>
      <c r="O160" s="99">
        <v>5032.37698</v>
      </c>
      <c r="P160" s="54">
        <v>5133.0173000000004</v>
      </c>
      <c r="Q160" s="53">
        <f t="shared" si="36"/>
        <v>4529.1753799999997</v>
      </c>
      <c r="R160" s="56"/>
      <c r="S160" s="57"/>
    </row>
    <row r="161" spans="1:19" ht="12.75" customHeight="1" x14ac:dyDescent="0.3">
      <c r="A161" s="82">
        <f t="shared" si="32"/>
        <v>147</v>
      </c>
      <c r="B161" s="96"/>
      <c r="C161" s="97" t="s">
        <v>548</v>
      </c>
      <c r="D161" s="99">
        <v>1790.3205199999998</v>
      </c>
      <c r="E161" s="99">
        <v>1798.92896</v>
      </c>
      <c r="F161" s="99">
        <v>1807.5373999999999</v>
      </c>
      <c r="G161" s="99">
        <v>1816.1458400000001</v>
      </c>
      <c r="H161" s="99">
        <v>1824.7542800000001</v>
      </c>
      <c r="I161" s="99">
        <v>1833.3627200000001</v>
      </c>
      <c r="J161" s="99">
        <v>1841.9711600000001</v>
      </c>
      <c r="K161" s="99">
        <v>1850.5796</v>
      </c>
      <c r="L161" s="99">
        <v>1859.18804</v>
      </c>
      <c r="M161" s="99">
        <v>1867.79648</v>
      </c>
      <c r="N161" s="99">
        <v>1876.4049200000002</v>
      </c>
      <c r="O161" s="99">
        <v>1885.0133599999999</v>
      </c>
      <c r="P161" s="54">
        <v>1893.6218000000001</v>
      </c>
      <c r="Q161" s="53">
        <f t="shared" si="36"/>
        <v>1841.9711600000005</v>
      </c>
      <c r="R161" s="56"/>
      <c r="S161" s="57"/>
    </row>
    <row r="162" spans="1:19" ht="12.75" customHeight="1" x14ac:dyDescent="0.3">
      <c r="A162" s="82">
        <f t="shared" si="32"/>
        <v>148</v>
      </c>
      <c r="B162" s="96"/>
      <c r="C162" s="97" t="s">
        <v>549</v>
      </c>
      <c r="D162" s="99">
        <v>157.62454</v>
      </c>
      <c r="E162" s="99">
        <v>158.80882000000003</v>
      </c>
      <c r="F162" s="99">
        <v>158.27209999999999</v>
      </c>
      <c r="G162" s="99">
        <v>161.71195999999998</v>
      </c>
      <c r="H162" s="99">
        <v>165.24931000000001</v>
      </c>
      <c r="I162" s="99">
        <v>168.80898999999999</v>
      </c>
      <c r="J162" s="99">
        <v>172.36903000000001</v>
      </c>
      <c r="K162" s="99">
        <v>175.92907000000002</v>
      </c>
      <c r="L162" s="99">
        <v>125.87101999999999</v>
      </c>
      <c r="M162" s="99">
        <v>129.43106</v>
      </c>
      <c r="N162" s="99">
        <v>132.99110000000002</v>
      </c>
      <c r="O162" s="99">
        <v>136.55157</v>
      </c>
      <c r="P162" s="54">
        <v>140.11204000000001</v>
      </c>
      <c r="Q162" s="53">
        <f t="shared" si="36"/>
        <v>152.59466230769229</v>
      </c>
      <c r="R162" s="56"/>
      <c r="S162" s="57"/>
    </row>
    <row r="163" spans="1:19" ht="12.75" customHeight="1" x14ac:dyDescent="0.3">
      <c r="A163" s="82">
        <f t="shared" si="32"/>
        <v>149</v>
      </c>
      <c r="B163" s="96"/>
      <c r="C163" s="97" t="s">
        <v>550</v>
      </c>
      <c r="D163" s="99">
        <v>1.1866099999999999</v>
      </c>
      <c r="E163" s="99">
        <v>1.2084800000000002</v>
      </c>
      <c r="F163" s="99">
        <v>1.2303500000000001</v>
      </c>
      <c r="G163" s="99">
        <v>1.2522200000000001</v>
      </c>
      <c r="H163" s="99">
        <v>1.2740900000000002</v>
      </c>
      <c r="I163" s="99">
        <v>1.29596</v>
      </c>
      <c r="J163" s="99">
        <v>1.3178299999999998</v>
      </c>
      <c r="K163" s="99">
        <v>1.3397000000000001</v>
      </c>
      <c r="L163" s="99">
        <v>1.3615699999999999</v>
      </c>
      <c r="M163" s="99">
        <v>1.38344</v>
      </c>
      <c r="N163" s="99">
        <v>1.4053100000000001</v>
      </c>
      <c r="O163" s="99">
        <v>1.4271799999999999</v>
      </c>
      <c r="P163" s="54">
        <v>1.4490499999999999</v>
      </c>
      <c r="Q163" s="53">
        <f t="shared" si="36"/>
        <v>1.3178300000000003</v>
      </c>
      <c r="R163" s="56"/>
      <c r="S163" s="57"/>
    </row>
    <row r="164" spans="1:19" ht="12.75" customHeight="1" x14ac:dyDescent="0.3">
      <c r="A164" s="82">
        <f t="shared" si="32"/>
        <v>150</v>
      </c>
      <c r="B164" s="96"/>
      <c r="C164" s="100" t="s">
        <v>559</v>
      </c>
      <c r="D164" s="58">
        <f>SUM(D158:D163)</f>
        <v>6162.7958099999996</v>
      </c>
      <c r="E164" s="58">
        <f t="shared" ref="E164:P164" si="37">SUM(E158:E163)</f>
        <v>6273.6624199999997</v>
      </c>
      <c r="F164" s="58">
        <f t="shared" si="37"/>
        <v>6382.8080300000001</v>
      </c>
      <c r="G164" s="58">
        <f t="shared" si="37"/>
        <v>6495.9302200000002</v>
      </c>
      <c r="H164" s="58">
        <f t="shared" si="37"/>
        <v>6609.1498999999994</v>
      </c>
      <c r="I164" s="58">
        <f t="shared" si="37"/>
        <v>6722.3919100000012</v>
      </c>
      <c r="J164" s="58">
        <f t="shared" si="37"/>
        <v>6835.6342799999993</v>
      </c>
      <c r="K164" s="58">
        <f t="shared" si="37"/>
        <v>6948.8766500000002</v>
      </c>
      <c r="L164" s="58">
        <f t="shared" si="37"/>
        <v>7008.5009299999992</v>
      </c>
      <c r="M164" s="58">
        <f t="shared" si="37"/>
        <v>7121.7432999999992</v>
      </c>
      <c r="N164" s="58">
        <f t="shared" si="37"/>
        <v>7234.98567</v>
      </c>
      <c r="O164" s="58">
        <f t="shared" si="37"/>
        <v>7348.2284699999991</v>
      </c>
      <c r="P164" s="58">
        <f t="shared" si="37"/>
        <v>7461.47127</v>
      </c>
      <c r="Q164" s="58">
        <f>SUM(Q158:Q163)</f>
        <v>6815.8599123076929</v>
      </c>
      <c r="R164" s="56"/>
      <c r="S164" s="57"/>
    </row>
    <row r="165" spans="1:19" ht="12.75" customHeight="1" x14ac:dyDescent="0.3">
      <c r="A165" s="82">
        <f t="shared" si="32"/>
        <v>151</v>
      </c>
      <c r="B165" s="96"/>
      <c r="C165" s="100"/>
      <c r="D165" s="54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3"/>
      <c r="R165" s="56"/>
      <c r="S165" s="57"/>
    </row>
    <row r="166" spans="1:19" ht="12.75" customHeight="1" x14ac:dyDescent="0.3">
      <c r="A166" s="82">
        <f t="shared" si="32"/>
        <v>152</v>
      </c>
      <c r="B166" s="96"/>
      <c r="C166" s="100"/>
      <c r="D166" s="54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3"/>
      <c r="R166" s="56"/>
      <c r="S166" s="57"/>
    </row>
    <row r="167" spans="1:19" ht="12.75" customHeight="1" x14ac:dyDescent="0.3">
      <c r="A167" s="82">
        <f t="shared" si="32"/>
        <v>153</v>
      </c>
      <c r="B167" s="96"/>
      <c r="C167" s="96" t="s">
        <v>560</v>
      </c>
      <c r="D167" s="54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3"/>
      <c r="R167" s="56"/>
      <c r="S167" s="57"/>
    </row>
    <row r="168" spans="1:19" ht="12.75" customHeight="1" x14ac:dyDescent="0.3">
      <c r="A168" s="82">
        <f t="shared" si="32"/>
        <v>154</v>
      </c>
      <c r="B168" s="96"/>
      <c r="C168" s="97" t="s">
        <v>545</v>
      </c>
      <c r="D168" s="54">
        <v>1327.7015699999999</v>
      </c>
      <c r="E168" s="55">
        <v>1336.1241600000001</v>
      </c>
      <c r="F168" s="55">
        <v>1350.81592</v>
      </c>
      <c r="G168" s="55">
        <v>1366.3232800000001</v>
      </c>
      <c r="H168" s="55">
        <v>1381.8616500000001</v>
      </c>
      <c r="I168" s="55">
        <v>1397.40002</v>
      </c>
      <c r="J168" s="55">
        <v>1412.9383899999998</v>
      </c>
      <c r="K168" s="55">
        <v>1428.47676</v>
      </c>
      <c r="L168" s="55">
        <v>1444.01513</v>
      </c>
      <c r="M168" s="55">
        <v>1459.5534999999998</v>
      </c>
      <c r="N168" s="55">
        <v>1475.09187</v>
      </c>
      <c r="O168" s="55">
        <v>1490.63024</v>
      </c>
      <c r="P168" s="54">
        <v>1506.1686099999999</v>
      </c>
      <c r="Q168" s="53">
        <f t="shared" ref="Q168:Q174" si="38">SUM(D168:P168)/13</f>
        <v>1413.6231615384615</v>
      </c>
      <c r="R168" s="56"/>
      <c r="S168" s="57"/>
    </row>
    <row r="169" spans="1:19" ht="12.75" customHeight="1" x14ac:dyDescent="0.3">
      <c r="A169" s="82">
        <f t="shared" si="32"/>
        <v>155</v>
      </c>
      <c r="B169" s="96"/>
      <c r="C169" s="97" t="s">
        <v>546</v>
      </c>
      <c r="D169" s="54">
        <v>1473.5428499999998</v>
      </c>
      <c r="E169" s="55">
        <v>1487.3255100000001</v>
      </c>
      <c r="F169" s="55">
        <v>1501.10817</v>
      </c>
      <c r="G169" s="55">
        <v>1514.8908300000001</v>
      </c>
      <c r="H169" s="55">
        <v>1528.6734900000001</v>
      </c>
      <c r="I169" s="55">
        <v>1542.45615</v>
      </c>
      <c r="J169" s="55">
        <v>1556.2388100000001</v>
      </c>
      <c r="K169" s="55">
        <v>1570.0214700000001</v>
      </c>
      <c r="L169" s="55">
        <v>1583.80413</v>
      </c>
      <c r="M169" s="55">
        <v>1597.5867899999998</v>
      </c>
      <c r="N169" s="55">
        <v>1611.3694500000001</v>
      </c>
      <c r="O169" s="55">
        <v>1625.15211</v>
      </c>
      <c r="P169" s="54">
        <v>1638.9347699999998</v>
      </c>
      <c r="Q169" s="53">
        <f t="shared" si="38"/>
        <v>1556.2388100000001</v>
      </c>
      <c r="R169" s="56"/>
      <c r="S169" s="57"/>
    </row>
    <row r="170" spans="1:19" ht="12.75" customHeight="1" x14ac:dyDescent="0.3">
      <c r="A170" s="82">
        <f t="shared" si="32"/>
        <v>156</v>
      </c>
      <c r="B170" s="96"/>
      <c r="C170" s="97" t="s">
        <v>547</v>
      </c>
      <c r="D170" s="54">
        <v>12471.799359999999</v>
      </c>
      <c r="E170" s="55">
        <v>12476.564049999999</v>
      </c>
      <c r="F170" s="55">
        <v>12497.989170000001</v>
      </c>
      <c r="G170" s="55">
        <v>12519.414289999999</v>
      </c>
      <c r="H170" s="55">
        <v>12540.83941</v>
      </c>
      <c r="I170" s="55">
        <v>12562.264529999999</v>
      </c>
      <c r="J170" s="55">
        <v>12581.40497</v>
      </c>
      <c r="K170" s="55">
        <v>12602.830090000001</v>
      </c>
      <c r="L170" s="55">
        <v>12624.255209999999</v>
      </c>
      <c r="M170" s="55">
        <v>12645.680330000001</v>
      </c>
      <c r="N170" s="55">
        <v>12667.105450000001</v>
      </c>
      <c r="O170" s="55">
        <v>12688.530570000001</v>
      </c>
      <c r="P170" s="54">
        <v>12709.955690000001</v>
      </c>
      <c r="Q170" s="53">
        <f t="shared" si="38"/>
        <v>12583.741009230771</v>
      </c>
      <c r="R170" s="56"/>
      <c r="S170" s="57"/>
    </row>
    <row r="171" spans="1:19" ht="12.75" customHeight="1" x14ac:dyDescent="0.3">
      <c r="A171" s="82">
        <f t="shared" si="32"/>
        <v>157</v>
      </c>
      <c r="B171" s="96"/>
      <c r="C171" s="97" t="s">
        <v>548</v>
      </c>
      <c r="D171" s="54">
        <v>2995.6716899999997</v>
      </c>
      <c r="E171" s="55">
        <v>3023.78784</v>
      </c>
      <c r="F171" s="55">
        <v>3051.9039900000002</v>
      </c>
      <c r="G171" s="55">
        <v>3080.0201400000001</v>
      </c>
      <c r="H171" s="55">
        <v>3108.1362900000004</v>
      </c>
      <c r="I171" s="55">
        <v>3136.2524400000002</v>
      </c>
      <c r="J171" s="55">
        <v>3164.36859</v>
      </c>
      <c r="K171" s="55">
        <v>3192.4847399999999</v>
      </c>
      <c r="L171" s="55">
        <v>3220.6008900000002</v>
      </c>
      <c r="M171" s="55">
        <v>3248.7170400000005</v>
      </c>
      <c r="N171" s="55">
        <v>3276.8331900000003</v>
      </c>
      <c r="O171" s="55">
        <v>3304.9493400000001</v>
      </c>
      <c r="P171" s="54">
        <v>3333.06549</v>
      </c>
      <c r="Q171" s="53">
        <f t="shared" si="38"/>
        <v>3164.3685900000005</v>
      </c>
      <c r="R171" s="56"/>
      <c r="S171" s="57"/>
    </row>
    <row r="172" spans="1:19" ht="12.75" customHeight="1" x14ac:dyDescent="0.3">
      <c r="A172" s="82">
        <f t="shared" si="32"/>
        <v>158</v>
      </c>
      <c r="B172" s="96"/>
      <c r="C172" s="97" t="s">
        <v>549</v>
      </c>
      <c r="D172" s="54">
        <v>725.02214000000004</v>
      </c>
      <c r="E172" s="55">
        <v>729.47361999999998</v>
      </c>
      <c r="F172" s="55">
        <v>740.39046000000008</v>
      </c>
      <c r="G172" s="55">
        <v>751.30729999999994</v>
      </c>
      <c r="H172" s="55">
        <v>762.22414000000003</v>
      </c>
      <c r="I172" s="55">
        <v>773.14098000000013</v>
      </c>
      <c r="J172" s="55">
        <v>784.0637999999999</v>
      </c>
      <c r="K172" s="55">
        <v>793.95162000000005</v>
      </c>
      <c r="L172" s="55">
        <v>804.86692999999991</v>
      </c>
      <c r="M172" s="55">
        <v>815.78224</v>
      </c>
      <c r="N172" s="55">
        <v>826.69754999999986</v>
      </c>
      <c r="O172" s="55">
        <v>837.61285999999996</v>
      </c>
      <c r="P172" s="54">
        <v>848.52817000000005</v>
      </c>
      <c r="Q172" s="53">
        <f t="shared" si="38"/>
        <v>784.08167769230761</v>
      </c>
      <c r="R172" s="56"/>
      <c r="S172" s="57"/>
    </row>
    <row r="173" spans="1:19" ht="12.75" customHeight="1" x14ac:dyDescent="0.3">
      <c r="A173" s="82">
        <f t="shared" si="32"/>
        <v>159</v>
      </c>
      <c r="B173" s="96"/>
      <c r="C173" s="97" t="s">
        <v>550</v>
      </c>
      <c r="D173" s="54">
        <v>353.27618999999999</v>
      </c>
      <c r="E173" s="55">
        <v>358.31461000000002</v>
      </c>
      <c r="F173" s="55">
        <v>363.35302999999999</v>
      </c>
      <c r="G173" s="55">
        <v>368.39145000000002</v>
      </c>
      <c r="H173" s="55">
        <v>373.42986999999999</v>
      </c>
      <c r="I173" s="55">
        <v>378.46829000000002</v>
      </c>
      <c r="J173" s="55">
        <v>383.50671</v>
      </c>
      <c r="K173" s="55">
        <v>388.54513000000003</v>
      </c>
      <c r="L173" s="55">
        <v>393.58355</v>
      </c>
      <c r="M173" s="55">
        <v>398.62197000000009</v>
      </c>
      <c r="N173" s="55">
        <v>403.66039000000001</v>
      </c>
      <c r="O173" s="55">
        <v>408.69880999999998</v>
      </c>
      <c r="P173" s="54">
        <v>413.73723000000001</v>
      </c>
      <c r="Q173" s="53">
        <f t="shared" si="38"/>
        <v>383.50671</v>
      </c>
      <c r="R173" s="56"/>
      <c r="S173" s="57"/>
    </row>
    <row r="174" spans="1:19" ht="12.75" customHeight="1" x14ac:dyDescent="0.3">
      <c r="A174" s="82">
        <f t="shared" si="32"/>
        <v>160</v>
      </c>
      <c r="B174" s="96"/>
      <c r="C174" s="97" t="s">
        <v>561</v>
      </c>
      <c r="D174" s="54">
        <v>21.470570000000002</v>
      </c>
      <c r="E174" s="55">
        <v>21.470570000000002</v>
      </c>
      <c r="F174" s="55">
        <v>21.470570000000002</v>
      </c>
      <c r="G174" s="55">
        <v>21.470570000000002</v>
      </c>
      <c r="H174" s="55">
        <v>21.470570000000002</v>
      </c>
      <c r="I174" s="55">
        <v>21.470570000000002</v>
      </c>
      <c r="J174" s="55">
        <v>21.470570000000002</v>
      </c>
      <c r="K174" s="55">
        <v>21.470570000000002</v>
      </c>
      <c r="L174" s="55">
        <v>21.470570000000002</v>
      </c>
      <c r="M174" s="55">
        <v>21.470570000000002</v>
      </c>
      <c r="N174" s="55">
        <v>21.470570000000002</v>
      </c>
      <c r="O174" s="55">
        <v>21.470570000000002</v>
      </c>
      <c r="P174" s="54">
        <v>21.470570000000002</v>
      </c>
      <c r="Q174" s="53">
        <f t="shared" si="38"/>
        <v>21.470570000000006</v>
      </c>
      <c r="R174" s="56"/>
      <c r="S174" s="57"/>
    </row>
    <row r="175" spans="1:19" ht="12.75" customHeight="1" x14ac:dyDescent="0.3">
      <c r="A175" s="82">
        <f t="shared" si="32"/>
        <v>161</v>
      </c>
      <c r="B175" s="96"/>
      <c r="C175" s="100" t="s">
        <v>562</v>
      </c>
      <c r="D175" s="58">
        <f>SUM(D168:D174)</f>
        <v>19368.484370000002</v>
      </c>
      <c r="E175" s="58">
        <f t="shared" ref="E175:O175" si="39">SUM(E168:E174)</f>
        <v>19433.060360000003</v>
      </c>
      <c r="F175" s="58">
        <f t="shared" si="39"/>
        <v>19527.031309999998</v>
      </c>
      <c r="G175" s="58">
        <f t="shared" si="39"/>
        <v>19621.817859999999</v>
      </c>
      <c r="H175" s="58">
        <f t="shared" si="39"/>
        <v>19716.635420000002</v>
      </c>
      <c r="I175" s="58">
        <f t="shared" si="39"/>
        <v>19811.452980000002</v>
      </c>
      <c r="J175" s="58">
        <f t="shared" si="39"/>
        <v>19903.991840000002</v>
      </c>
      <c r="K175" s="58">
        <f t="shared" si="39"/>
        <v>19997.78038</v>
      </c>
      <c r="L175" s="58">
        <f t="shared" si="39"/>
        <v>20092.596410000002</v>
      </c>
      <c r="M175" s="58">
        <f t="shared" si="39"/>
        <v>20187.412440000004</v>
      </c>
      <c r="N175" s="58">
        <f t="shared" si="39"/>
        <v>20282.228470000005</v>
      </c>
      <c r="O175" s="58">
        <f t="shared" si="39"/>
        <v>20377.044500000004</v>
      </c>
      <c r="P175" s="58">
        <f>SUM(P168:P174)</f>
        <v>20471.860530000002</v>
      </c>
      <c r="Q175" s="58">
        <f>SUM(Q168:Q174)</f>
        <v>19907.030528461546</v>
      </c>
      <c r="R175" s="56"/>
      <c r="S175" s="57"/>
    </row>
    <row r="176" spans="1:19" ht="12.75" customHeight="1" x14ac:dyDescent="0.3">
      <c r="A176" s="82">
        <f t="shared" si="32"/>
        <v>162</v>
      </c>
      <c r="B176" s="96"/>
      <c r="C176" s="100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6"/>
      <c r="S176" s="57"/>
    </row>
    <row r="177" spans="1:19" ht="12.75" customHeight="1" x14ac:dyDescent="0.3">
      <c r="A177" s="82">
        <f t="shared" si="32"/>
        <v>163</v>
      </c>
      <c r="B177" s="96"/>
      <c r="C177" s="97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6"/>
      <c r="S177" s="57"/>
    </row>
    <row r="178" spans="1:19" ht="12.75" customHeight="1" x14ac:dyDescent="0.3">
      <c r="A178" s="82">
        <f t="shared" si="32"/>
        <v>164</v>
      </c>
      <c r="B178" s="96"/>
      <c r="C178" s="96" t="s">
        <v>563</v>
      </c>
      <c r="D178" s="54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3"/>
      <c r="R178" s="56"/>
      <c r="S178" s="57"/>
    </row>
    <row r="179" spans="1:19" ht="12.75" customHeight="1" x14ac:dyDescent="0.3">
      <c r="A179" s="82">
        <f t="shared" si="32"/>
        <v>165</v>
      </c>
      <c r="B179" s="96"/>
      <c r="C179" s="97" t="s">
        <v>545</v>
      </c>
      <c r="D179" s="54">
        <v>28172.411329999999</v>
      </c>
      <c r="E179" s="55">
        <v>28436.126850000004</v>
      </c>
      <c r="F179" s="55">
        <v>28699.842370000006</v>
      </c>
      <c r="G179" s="55">
        <v>28909.17166</v>
      </c>
      <c r="H179" s="55">
        <v>29173.077539999995</v>
      </c>
      <c r="I179" s="55">
        <v>29436.976419999999</v>
      </c>
      <c r="J179" s="55">
        <v>29701.605789999994</v>
      </c>
      <c r="K179" s="55">
        <v>29966.313290000002</v>
      </c>
      <c r="L179" s="55">
        <v>30231.110149999997</v>
      </c>
      <c r="M179" s="55">
        <v>30489.956549999999</v>
      </c>
      <c r="N179" s="55">
        <v>30754.755380000002</v>
      </c>
      <c r="O179" s="55">
        <v>31019.553889999999</v>
      </c>
      <c r="P179" s="54">
        <v>30825.077279999998</v>
      </c>
      <c r="Q179" s="53">
        <f t="shared" ref="Q179:Q186" si="40">SUM(D179:P179)/13</f>
        <v>29678.152192307691</v>
      </c>
      <c r="R179" s="56"/>
      <c r="S179" s="57"/>
    </row>
    <row r="180" spans="1:19" ht="12.75" customHeight="1" x14ac:dyDescent="0.3">
      <c r="A180" s="82">
        <f t="shared" si="32"/>
        <v>166</v>
      </c>
      <c r="B180" s="96"/>
      <c r="C180" s="97" t="s">
        <v>546</v>
      </c>
      <c r="D180" s="54">
        <v>16859.036349999998</v>
      </c>
      <c r="E180" s="55">
        <v>17388.555399999997</v>
      </c>
      <c r="F180" s="55">
        <v>17918.07445</v>
      </c>
      <c r="G180" s="55">
        <v>18419.09186</v>
      </c>
      <c r="H180" s="55">
        <v>18920.109270000001</v>
      </c>
      <c r="I180" s="55">
        <v>19320.970229999999</v>
      </c>
      <c r="J180" s="55">
        <v>19821.814800000004</v>
      </c>
      <c r="K180" s="55">
        <v>20351.178599999999</v>
      </c>
      <c r="L180" s="55">
        <v>20880.542400000002</v>
      </c>
      <c r="M180" s="55">
        <v>21410.095560000002</v>
      </c>
      <c r="N180" s="55">
        <v>21938.698719999997</v>
      </c>
      <c r="O180" s="55">
        <v>22430.410209999998</v>
      </c>
      <c r="P180" s="54">
        <v>22960.120399999996</v>
      </c>
      <c r="Q180" s="53">
        <f t="shared" si="40"/>
        <v>19893.74601923077</v>
      </c>
      <c r="R180" s="56"/>
      <c r="S180" s="57"/>
    </row>
    <row r="181" spans="1:19" ht="12.75" customHeight="1" x14ac:dyDescent="0.3">
      <c r="A181" s="82">
        <f t="shared" si="32"/>
        <v>167</v>
      </c>
      <c r="B181" s="96"/>
      <c r="C181" s="97" t="s">
        <v>547</v>
      </c>
      <c r="D181" s="54">
        <v>60793.55687</v>
      </c>
      <c r="E181" s="55">
        <v>63218.924540000007</v>
      </c>
      <c r="F181" s="55">
        <v>65188.292480000004</v>
      </c>
      <c r="G181" s="55">
        <v>67157.660419999986</v>
      </c>
      <c r="H181" s="55">
        <v>69127.028359999982</v>
      </c>
      <c r="I181" s="55">
        <v>70991.350919999997</v>
      </c>
      <c r="J181" s="55">
        <v>72958.718179999996</v>
      </c>
      <c r="K181" s="55">
        <v>74897.980670000004</v>
      </c>
      <c r="L181" s="55">
        <v>74461.880739999993</v>
      </c>
      <c r="M181" s="55">
        <v>76485.081349999993</v>
      </c>
      <c r="N181" s="55">
        <v>78502.699670000002</v>
      </c>
      <c r="O181" s="55">
        <v>80525.800179999991</v>
      </c>
      <c r="P181" s="54">
        <v>79408.707720000006</v>
      </c>
      <c r="Q181" s="53">
        <f t="shared" si="40"/>
        <v>71824.437084615376</v>
      </c>
      <c r="R181" s="56"/>
      <c r="S181" s="57"/>
    </row>
    <row r="182" spans="1:19" ht="12.75" customHeight="1" x14ac:dyDescent="0.3">
      <c r="A182" s="82">
        <f t="shared" si="32"/>
        <v>168</v>
      </c>
      <c r="B182" s="96"/>
      <c r="C182" s="97" t="s">
        <v>564</v>
      </c>
      <c r="D182" s="54">
        <v>-96406.75722</v>
      </c>
      <c r="E182" s="55">
        <v>-19251.764870000003</v>
      </c>
      <c r="F182" s="55">
        <v>-17720.045710000002</v>
      </c>
      <c r="G182" s="55">
        <v>-16188.435910000004</v>
      </c>
      <c r="H182" s="55">
        <v>-14656.826109999998</v>
      </c>
      <c r="I182" s="55">
        <v>-13125.174569999996</v>
      </c>
      <c r="J182" s="55">
        <v>-11593.523030000008</v>
      </c>
      <c r="K182" s="55">
        <v>-10061.871490000001</v>
      </c>
      <c r="L182" s="55">
        <v>-8530.2199499999952</v>
      </c>
      <c r="M182" s="55">
        <v>-6998.5684100000071</v>
      </c>
      <c r="N182" s="55">
        <v>-5466.9168700000009</v>
      </c>
      <c r="O182" s="55">
        <v>-3935.2653299999984</v>
      </c>
      <c r="P182" s="54">
        <v>-2403.6137900000067</v>
      </c>
      <c r="Q182" s="53">
        <f t="shared" si="40"/>
        <v>-17410.691020000002</v>
      </c>
      <c r="R182" s="56"/>
      <c r="S182" s="57"/>
    </row>
    <row r="183" spans="1:19" ht="12.75" customHeight="1" x14ac:dyDescent="0.3">
      <c r="A183" s="82">
        <f t="shared" si="32"/>
        <v>169</v>
      </c>
      <c r="B183" s="96"/>
      <c r="C183" s="97" t="s">
        <v>548</v>
      </c>
      <c r="D183" s="54">
        <v>8745.2248699999982</v>
      </c>
      <c r="E183" s="55">
        <v>8746.0558000000001</v>
      </c>
      <c r="F183" s="55">
        <v>8766.7269799999995</v>
      </c>
      <c r="G183" s="55">
        <v>8787.3981600000006</v>
      </c>
      <c r="H183" s="55">
        <v>8808.0693400000018</v>
      </c>
      <c r="I183" s="55">
        <v>8828.7405199999994</v>
      </c>
      <c r="J183" s="55">
        <v>8849.4116999999987</v>
      </c>
      <c r="K183" s="55">
        <v>8870.0828799999999</v>
      </c>
      <c r="L183" s="55">
        <v>8890.7540599999993</v>
      </c>
      <c r="M183" s="55">
        <v>8911.4252399999987</v>
      </c>
      <c r="N183" s="55">
        <v>8932.0964499999991</v>
      </c>
      <c r="O183" s="55">
        <v>8952.7676300000003</v>
      </c>
      <c r="P183" s="54">
        <v>8973.4388100000015</v>
      </c>
      <c r="Q183" s="53">
        <f t="shared" si="40"/>
        <v>8850.9378799999995</v>
      </c>
      <c r="R183" s="56"/>
      <c r="S183" s="57"/>
    </row>
    <row r="184" spans="1:19" ht="12.75" customHeight="1" x14ac:dyDescent="0.3">
      <c r="A184" s="82">
        <f t="shared" si="32"/>
        <v>170</v>
      </c>
      <c r="B184" s="96"/>
      <c r="C184" s="97" t="s">
        <v>549</v>
      </c>
      <c r="D184" s="54">
        <v>9753.9741299999987</v>
      </c>
      <c r="E184" s="55">
        <v>10040.1425</v>
      </c>
      <c r="F184" s="55">
        <v>10326.310869999999</v>
      </c>
      <c r="G184" s="55">
        <v>10612.482250000001</v>
      </c>
      <c r="H184" s="55">
        <v>10746.9125</v>
      </c>
      <c r="I184" s="55">
        <v>10881.34275</v>
      </c>
      <c r="J184" s="55">
        <v>11167.531060000001</v>
      </c>
      <c r="K184" s="55">
        <v>11453.719370000001</v>
      </c>
      <c r="L184" s="55">
        <v>11739.907679999998</v>
      </c>
      <c r="M184" s="55">
        <v>12026.095990000002</v>
      </c>
      <c r="N184" s="55">
        <v>12312.284299999999</v>
      </c>
      <c r="O184" s="55">
        <v>12598.472609999999</v>
      </c>
      <c r="P184" s="54">
        <v>12857.30661</v>
      </c>
      <c r="Q184" s="53">
        <f t="shared" si="40"/>
        <v>11270.498663076924</v>
      </c>
      <c r="R184" s="56"/>
      <c r="S184" s="57"/>
    </row>
    <row r="185" spans="1:19" ht="12.75" customHeight="1" x14ac:dyDescent="0.3">
      <c r="A185" s="82">
        <f t="shared" si="32"/>
        <v>171</v>
      </c>
      <c r="B185" s="96"/>
      <c r="C185" s="97" t="s">
        <v>550</v>
      </c>
      <c r="D185" s="54">
        <v>1871.105</v>
      </c>
      <c r="E185" s="55">
        <v>1865.7951500000001</v>
      </c>
      <c r="F185" s="55">
        <v>1880.46433</v>
      </c>
      <c r="G185" s="55">
        <v>1895.1335100000001</v>
      </c>
      <c r="H185" s="55">
        <v>1910.0462100000002</v>
      </c>
      <c r="I185" s="55">
        <v>1925.0389899999998</v>
      </c>
      <c r="J185" s="55">
        <v>1941.3724399999999</v>
      </c>
      <c r="K185" s="55">
        <v>1957.9321600000001</v>
      </c>
      <c r="L185" s="55">
        <v>1974.5030899999999</v>
      </c>
      <c r="M185" s="55">
        <v>1992.1321700000001</v>
      </c>
      <c r="N185" s="55">
        <v>2009.77909</v>
      </c>
      <c r="O185" s="55">
        <v>2027.4985099999999</v>
      </c>
      <c r="P185" s="54">
        <v>2008.9329899999998</v>
      </c>
      <c r="Q185" s="53">
        <f t="shared" si="40"/>
        <v>1943.0564338461541</v>
      </c>
      <c r="R185" s="56"/>
      <c r="S185" s="57"/>
    </row>
    <row r="186" spans="1:19" ht="12.75" customHeight="1" x14ac:dyDescent="0.3">
      <c r="A186" s="82">
        <f t="shared" si="32"/>
        <v>172</v>
      </c>
      <c r="B186" s="96"/>
      <c r="C186" s="97" t="s">
        <v>561</v>
      </c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3">
        <f t="shared" si="40"/>
        <v>0</v>
      </c>
      <c r="R186" s="56"/>
      <c r="S186" s="57"/>
    </row>
    <row r="187" spans="1:19" ht="12.75" customHeight="1" x14ac:dyDescent="0.3">
      <c r="A187" s="82">
        <f t="shared" si="32"/>
        <v>173</v>
      </c>
      <c r="B187" s="96"/>
      <c r="C187" s="100" t="s">
        <v>565</v>
      </c>
      <c r="D187" s="58">
        <f>SUM(D179:D186)</f>
        <v>29788.551329999995</v>
      </c>
      <c r="E187" s="58">
        <f t="shared" ref="E187:P187" si="41">SUM(E179:E186)</f>
        <v>110443.83537000002</v>
      </c>
      <c r="F187" s="58">
        <f t="shared" si="41"/>
        <v>115059.66577000002</v>
      </c>
      <c r="G187" s="58">
        <f t="shared" si="41"/>
        <v>119592.50194999998</v>
      </c>
      <c r="H187" s="58">
        <f t="shared" si="41"/>
        <v>124028.41710999999</v>
      </c>
      <c r="I187" s="58">
        <f t="shared" si="41"/>
        <v>128259.24525999998</v>
      </c>
      <c r="J187" s="58">
        <f t="shared" si="41"/>
        <v>132846.93093999999</v>
      </c>
      <c r="K187" s="58">
        <f t="shared" si="41"/>
        <v>137435.33548000001</v>
      </c>
      <c r="L187" s="58">
        <f t="shared" si="41"/>
        <v>139648.47817000002</v>
      </c>
      <c r="M187" s="58">
        <f t="shared" si="41"/>
        <v>144316.21844999999</v>
      </c>
      <c r="N187" s="58">
        <f t="shared" si="41"/>
        <v>148983.39674</v>
      </c>
      <c r="O187" s="58">
        <f t="shared" si="41"/>
        <v>153619.2377</v>
      </c>
      <c r="P187" s="58">
        <f t="shared" si="41"/>
        <v>154629.97001999998</v>
      </c>
      <c r="Q187" s="58">
        <f>SUM(Q179:Q186)</f>
        <v>126050.13725307691</v>
      </c>
      <c r="R187" s="56"/>
      <c r="S187" s="57"/>
    </row>
    <row r="188" spans="1:19" ht="12.75" customHeight="1" x14ac:dyDescent="0.3">
      <c r="A188" s="82">
        <f t="shared" si="32"/>
        <v>174</v>
      </c>
      <c r="B188" s="96"/>
      <c r="C188" s="100"/>
      <c r="D188" s="54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3"/>
      <c r="R188" s="56"/>
      <c r="S188" s="57"/>
    </row>
    <row r="189" spans="1:19" ht="12.75" customHeight="1" x14ac:dyDescent="0.3">
      <c r="A189" s="82">
        <f t="shared" si="32"/>
        <v>175</v>
      </c>
      <c r="B189" s="96"/>
      <c r="C189" s="96" t="s">
        <v>566</v>
      </c>
      <c r="D189" s="54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3"/>
      <c r="R189" s="56"/>
      <c r="S189" s="57"/>
    </row>
    <row r="190" spans="1:19" ht="12.75" customHeight="1" x14ac:dyDescent="0.3">
      <c r="A190" s="82">
        <f t="shared" si="32"/>
        <v>176</v>
      </c>
      <c r="B190" s="96"/>
      <c r="C190" s="97" t="s">
        <v>545</v>
      </c>
      <c r="D190" s="103">
        <v>3616.0505799999996</v>
      </c>
      <c r="E190" s="103">
        <v>3621.0684799999999</v>
      </c>
      <c r="F190" s="103">
        <v>3626.0863799999997</v>
      </c>
      <c r="G190" s="103">
        <v>3631.10428</v>
      </c>
      <c r="H190" s="103">
        <v>3636.1221800000003</v>
      </c>
      <c r="I190" s="103">
        <v>3641.1400900000003</v>
      </c>
      <c r="J190" s="103">
        <v>3646.1580000000004</v>
      </c>
      <c r="K190" s="103">
        <v>3651.1759099999999</v>
      </c>
      <c r="L190" s="103">
        <v>3656.19382</v>
      </c>
      <c r="M190" s="103">
        <v>3661.2117300000004</v>
      </c>
      <c r="N190" s="103">
        <v>3666.2296399999996</v>
      </c>
      <c r="O190" s="103">
        <v>3663.9795499999996</v>
      </c>
      <c r="P190" s="103">
        <v>3668.9906700000001</v>
      </c>
      <c r="Q190" s="53">
        <f t="shared" ref="Q190:Q197" si="42">SUM(D190:P190)/13</f>
        <v>3645.0393315384613</v>
      </c>
      <c r="R190" s="56"/>
      <c r="S190" s="57"/>
    </row>
    <row r="191" spans="1:19" ht="12.75" customHeight="1" x14ac:dyDescent="0.3">
      <c r="A191" s="82">
        <f t="shared" si="32"/>
        <v>177</v>
      </c>
      <c r="B191" s="96"/>
      <c r="C191" s="97" t="s">
        <v>546</v>
      </c>
      <c r="D191" s="103">
        <v>6645.7998299999999</v>
      </c>
      <c r="E191" s="103">
        <v>6646.1224599999996</v>
      </c>
      <c r="F191" s="103">
        <v>6646.4466899999998</v>
      </c>
      <c r="G191" s="103">
        <v>6646.7709199999999</v>
      </c>
      <c r="H191" s="103">
        <v>6647.0952299999999</v>
      </c>
      <c r="I191" s="103">
        <v>6647.4195799999998</v>
      </c>
      <c r="J191" s="103">
        <v>6647.7439299999996</v>
      </c>
      <c r="K191" s="103">
        <v>6648.0682799999995</v>
      </c>
      <c r="L191" s="103">
        <v>6648.3926300000003</v>
      </c>
      <c r="M191" s="103">
        <v>6648.7169800000001</v>
      </c>
      <c r="N191" s="103">
        <v>6649.04133</v>
      </c>
      <c r="O191" s="103">
        <v>6649.3656799999999</v>
      </c>
      <c r="P191" s="103">
        <v>6649.6900299999998</v>
      </c>
      <c r="Q191" s="53">
        <f t="shared" si="42"/>
        <v>6647.7441207692309</v>
      </c>
      <c r="R191" s="56"/>
      <c r="S191" s="57"/>
    </row>
    <row r="192" spans="1:19" ht="12.75" customHeight="1" x14ac:dyDescent="0.3">
      <c r="A192" s="82">
        <f t="shared" si="32"/>
        <v>178</v>
      </c>
      <c r="B192" s="96"/>
      <c r="C192" s="97" t="s">
        <v>547</v>
      </c>
      <c r="D192" s="103">
        <v>62408.022729999997</v>
      </c>
      <c r="E192" s="103">
        <v>62462.78671</v>
      </c>
      <c r="F192" s="103">
        <v>62517.8871</v>
      </c>
      <c r="G192" s="103">
        <v>62572.996299999999</v>
      </c>
      <c r="H192" s="103">
        <v>57531.994420000003</v>
      </c>
      <c r="I192" s="103">
        <v>57584.686419999998</v>
      </c>
      <c r="J192" s="103">
        <v>57637.378420000001</v>
      </c>
      <c r="K192" s="103">
        <v>57690.069179999999</v>
      </c>
      <c r="L192" s="103">
        <v>57308.075850000001</v>
      </c>
      <c r="M192" s="103">
        <v>57245.875050000002</v>
      </c>
      <c r="N192" s="103">
        <v>57298.17974</v>
      </c>
      <c r="O192" s="103">
        <v>57350.45435</v>
      </c>
      <c r="P192" s="103">
        <v>57402.72896</v>
      </c>
      <c r="Q192" s="53">
        <f t="shared" si="42"/>
        <v>59000.856556153856</v>
      </c>
      <c r="R192" s="56"/>
      <c r="S192" s="57"/>
    </row>
    <row r="193" spans="1:19" ht="12.75" customHeight="1" x14ac:dyDescent="0.3">
      <c r="A193" s="82">
        <f t="shared" si="32"/>
        <v>179</v>
      </c>
      <c r="B193" s="96"/>
      <c r="C193" s="97" t="s">
        <v>567</v>
      </c>
      <c r="D193" s="103"/>
      <c r="E193" s="103"/>
      <c r="F193" s="103"/>
      <c r="G193" s="103"/>
      <c r="H193" s="103"/>
      <c r="I193" s="103">
        <v>3.4910100000000002</v>
      </c>
      <c r="J193" s="103">
        <v>6.9820200000000003</v>
      </c>
      <c r="K193" s="103">
        <v>10.473030000000001</v>
      </c>
      <c r="L193" s="103">
        <v>13.964040000000001</v>
      </c>
      <c r="M193" s="103">
        <v>17.45505</v>
      </c>
      <c r="N193" s="103">
        <v>20.946060000000003</v>
      </c>
      <c r="O193" s="103">
        <v>24.295729999999999</v>
      </c>
      <c r="P193" s="103">
        <v>27.645400000000002</v>
      </c>
      <c r="Q193" s="53">
        <f t="shared" si="42"/>
        <v>9.6347953846153853</v>
      </c>
      <c r="R193" s="56"/>
      <c r="S193" s="57"/>
    </row>
    <row r="194" spans="1:19" ht="12.75" customHeight="1" x14ac:dyDescent="0.3">
      <c r="A194" s="82">
        <f t="shared" si="32"/>
        <v>180</v>
      </c>
      <c r="B194" s="96"/>
      <c r="C194" s="97" t="s">
        <v>548</v>
      </c>
      <c r="D194" s="103">
        <v>17366.468500000003</v>
      </c>
      <c r="E194" s="103">
        <v>17379.75662</v>
      </c>
      <c r="F194" s="103">
        <v>17393.044740000001</v>
      </c>
      <c r="G194" s="103">
        <v>17406.332860000002</v>
      </c>
      <c r="H194" s="103">
        <v>17158.754559999998</v>
      </c>
      <c r="I194" s="103">
        <v>17172.788510000002</v>
      </c>
      <c r="J194" s="103">
        <v>17186.822459999999</v>
      </c>
      <c r="K194" s="103">
        <v>17200.85641</v>
      </c>
      <c r="L194" s="103">
        <v>17214.890360000001</v>
      </c>
      <c r="M194" s="103">
        <v>17228.924310000002</v>
      </c>
      <c r="N194" s="103">
        <v>17242.958259999999</v>
      </c>
      <c r="O194" s="103">
        <v>17256.99221</v>
      </c>
      <c r="P194" s="103">
        <v>17271.026159999998</v>
      </c>
      <c r="Q194" s="53">
        <f t="shared" si="42"/>
        <v>17267.662766153844</v>
      </c>
      <c r="R194" s="56"/>
      <c r="S194" s="57"/>
    </row>
    <row r="195" spans="1:19" ht="12.75" customHeight="1" x14ac:dyDescent="0.3">
      <c r="A195" s="82">
        <f t="shared" si="32"/>
        <v>181</v>
      </c>
      <c r="B195" s="96"/>
      <c r="C195" s="97" t="s">
        <v>549</v>
      </c>
      <c r="D195" s="103">
        <v>4466.6614499999996</v>
      </c>
      <c r="E195" s="103">
        <v>4473.2591400000001</v>
      </c>
      <c r="F195" s="103">
        <v>4479.8568299999997</v>
      </c>
      <c r="G195" s="103">
        <v>4486.4545200000002</v>
      </c>
      <c r="H195" s="103">
        <v>4441.2787700000008</v>
      </c>
      <c r="I195" s="103">
        <v>4448.4934800000001</v>
      </c>
      <c r="J195" s="103">
        <v>4455.7081900000003</v>
      </c>
      <c r="K195" s="103">
        <v>4462.9228999999996</v>
      </c>
      <c r="L195" s="103">
        <v>4470.1376100000007</v>
      </c>
      <c r="M195" s="103">
        <v>4477.35232</v>
      </c>
      <c r="N195" s="103">
        <v>4478.5344400000004</v>
      </c>
      <c r="O195" s="103">
        <v>4485.7460799999999</v>
      </c>
      <c r="P195" s="103">
        <v>4474.8857200000002</v>
      </c>
      <c r="Q195" s="53">
        <f t="shared" si="42"/>
        <v>4469.3301115384611</v>
      </c>
      <c r="R195" s="56"/>
      <c r="S195" s="57"/>
    </row>
    <row r="196" spans="1:19" ht="12.75" customHeight="1" x14ac:dyDescent="0.3">
      <c r="A196" s="82">
        <f t="shared" si="32"/>
        <v>182</v>
      </c>
      <c r="B196" s="96"/>
      <c r="C196" s="97" t="s">
        <v>550</v>
      </c>
      <c r="D196" s="103">
        <v>788.18573000000004</v>
      </c>
      <c r="E196" s="103">
        <v>788.16820999999993</v>
      </c>
      <c r="F196" s="103">
        <v>788.15068999999994</v>
      </c>
      <c r="G196" s="103">
        <v>788.13316999999995</v>
      </c>
      <c r="H196" s="103">
        <v>788.11565000000007</v>
      </c>
      <c r="I196" s="103">
        <v>788.09813000000008</v>
      </c>
      <c r="J196" s="103">
        <v>788.08060999999998</v>
      </c>
      <c r="K196" s="103">
        <v>788.06308999999999</v>
      </c>
      <c r="L196" s="103">
        <v>788.04557</v>
      </c>
      <c r="M196" s="103">
        <v>788.02805000000001</v>
      </c>
      <c r="N196" s="103">
        <v>788.01053000000002</v>
      </c>
      <c r="O196" s="103">
        <v>787.99301000000003</v>
      </c>
      <c r="P196" s="103">
        <v>787.97546999999997</v>
      </c>
      <c r="Q196" s="53">
        <f t="shared" si="42"/>
        <v>788.08060846153842</v>
      </c>
      <c r="R196" s="56"/>
      <c r="S196" s="57"/>
    </row>
    <row r="197" spans="1:19" ht="12.75" customHeight="1" x14ac:dyDescent="0.3">
      <c r="A197" s="82">
        <f t="shared" si="32"/>
        <v>183</v>
      </c>
      <c r="B197" s="96"/>
      <c r="C197" s="97" t="s">
        <v>561</v>
      </c>
      <c r="D197" s="103">
        <v>1.4098999999999999</v>
      </c>
      <c r="E197" s="103">
        <v>1.4098999999999999</v>
      </c>
      <c r="F197" s="103">
        <v>1.4098999999999999</v>
      </c>
      <c r="G197" s="103">
        <v>1.4098999999999999</v>
      </c>
      <c r="H197" s="103">
        <v>1.4098999999999999</v>
      </c>
      <c r="I197" s="103">
        <v>1.4098999999999999</v>
      </c>
      <c r="J197" s="103">
        <v>1.4098999999999999</v>
      </c>
      <c r="K197" s="103">
        <v>1.4098999999999999</v>
      </c>
      <c r="L197" s="103">
        <v>1.4098999999999999</v>
      </c>
      <c r="M197" s="103">
        <v>1.4098999999999999</v>
      </c>
      <c r="N197" s="103">
        <v>1.4098999999999999</v>
      </c>
      <c r="O197" s="103">
        <v>1.4098999999999999</v>
      </c>
      <c r="P197" s="103">
        <v>1.4098999999999999</v>
      </c>
      <c r="Q197" s="53">
        <f t="shared" si="42"/>
        <v>1.4099000000000002</v>
      </c>
      <c r="R197" s="56"/>
      <c r="S197" s="57"/>
    </row>
    <row r="198" spans="1:19" ht="12.75" customHeight="1" x14ac:dyDescent="0.3">
      <c r="A198" s="82">
        <f t="shared" si="32"/>
        <v>184</v>
      </c>
      <c r="B198" s="96"/>
      <c r="C198" s="100" t="s">
        <v>568</v>
      </c>
      <c r="D198" s="58">
        <f t="shared" ref="D198:Q198" si="43">SUM(D190:D197)</f>
        <v>95292.598719999995</v>
      </c>
      <c r="E198" s="58">
        <f t="shared" si="43"/>
        <v>95372.571519999998</v>
      </c>
      <c r="F198" s="58">
        <f t="shared" si="43"/>
        <v>95452.882329999993</v>
      </c>
      <c r="G198" s="58">
        <f t="shared" si="43"/>
        <v>95533.201950000002</v>
      </c>
      <c r="H198" s="58">
        <f t="shared" si="43"/>
        <v>90204.770710000012</v>
      </c>
      <c r="I198" s="58">
        <f t="shared" si="43"/>
        <v>90287.527119999999</v>
      </c>
      <c r="J198" s="58">
        <f t="shared" si="43"/>
        <v>90370.283530000001</v>
      </c>
      <c r="K198" s="58">
        <f t="shared" si="43"/>
        <v>90453.03869999999</v>
      </c>
      <c r="L198" s="58">
        <f t="shared" si="43"/>
        <v>90101.109780000013</v>
      </c>
      <c r="M198" s="58">
        <f t="shared" si="43"/>
        <v>90068.973390000014</v>
      </c>
      <c r="N198" s="58">
        <f t="shared" si="43"/>
        <v>90145.309900000007</v>
      </c>
      <c r="O198" s="58">
        <f t="shared" si="43"/>
        <v>90220.236509999988</v>
      </c>
      <c r="P198" s="58">
        <f t="shared" si="43"/>
        <v>90284.352310000002</v>
      </c>
      <c r="Q198" s="58">
        <f t="shared" si="43"/>
        <v>91829.758190000008</v>
      </c>
      <c r="R198" s="56"/>
      <c r="S198" s="57"/>
    </row>
    <row r="199" spans="1:19" ht="12.75" customHeight="1" x14ac:dyDescent="0.3">
      <c r="A199" s="82">
        <f t="shared" si="32"/>
        <v>185</v>
      </c>
      <c r="B199" s="96"/>
      <c r="C199" s="100"/>
      <c r="D199" s="54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3"/>
      <c r="R199" s="56"/>
      <c r="S199" s="57"/>
    </row>
    <row r="200" spans="1:19" ht="12.75" customHeight="1" x14ac:dyDescent="0.3">
      <c r="A200" s="82">
        <f t="shared" si="32"/>
        <v>186</v>
      </c>
      <c r="B200" s="96"/>
      <c r="C200" s="96" t="s">
        <v>569</v>
      </c>
      <c r="D200" s="54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3"/>
      <c r="R200" s="56"/>
      <c r="S200" s="57"/>
    </row>
    <row r="201" spans="1:19" ht="12.75" customHeight="1" x14ac:dyDescent="0.3">
      <c r="A201" s="82">
        <f t="shared" si="32"/>
        <v>187</v>
      </c>
      <c r="B201" s="96"/>
      <c r="C201" s="97" t="s">
        <v>545</v>
      </c>
      <c r="D201" s="103">
        <v>5170.2888000000003</v>
      </c>
      <c r="E201" s="103">
        <v>5193.5504600000004</v>
      </c>
      <c r="F201" s="103">
        <v>5216.8121200000005</v>
      </c>
      <c r="G201" s="103">
        <v>5240.0737800000006</v>
      </c>
      <c r="H201" s="103">
        <v>5263.3354399999998</v>
      </c>
      <c r="I201" s="103">
        <v>5286.5971000000009</v>
      </c>
      <c r="J201" s="103">
        <v>5309.8587600000001</v>
      </c>
      <c r="K201" s="103">
        <v>5333.1204199999993</v>
      </c>
      <c r="L201" s="103">
        <v>5356.3820799999994</v>
      </c>
      <c r="M201" s="103">
        <v>5379.6437399999995</v>
      </c>
      <c r="N201" s="103">
        <v>5402.9053999999996</v>
      </c>
      <c r="O201" s="103">
        <v>5426.1670599999998</v>
      </c>
      <c r="P201" s="103">
        <v>5449.4770800000006</v>
      </c>
      <c r="Q201" s="53">
        <f t="shared" ref="Q201:Q207" si="44">SUM(D201:P201)/13</f>
        <v>5309.8624800000007</v>
      </c>
      <c r="R201" s="56"/>
      <c r="S201" s="57"/>
    </row>
    <row r="202" spans="1:19" ht="12.75" customHeight="1" x14ac:dyDescent="0.3">
      <c r="A202" s="82">
        <f t="shared" si="32"/>
        <v>188</v>
      </c>
      <c r="B202" s="96"/>
      <c r="C202" s="97" t="s">
        <v>546</v>
      </c>
      <c r="D202" s="103">
        <v>6762.5693700000002</v>
      </c>
      <c r="E202" s="103">
        <v>6810.0627999999997</v>
      </c>
      <c r="F202" s="103">
        <v>6857.5597500000003</v>
      </c>
      <c r="G202" s="103">
        <v>6905.0623099999993</v>
      </c>
      <c r="H202" s="103">
        <v>6952.5648700000002</v>
      </c>
      <c r="I202" s="103">
        <v>7000.0674300000001</v>
      </c>
      <c r="J202" s="103">
        <v>7047.5699900000009</v>
      </c>
      <c r="K202" s="103">
        <v>7095.0725500000008</v>
      </c>
      <c r="L202" s="103">
        <v>7142.5751100000007</v>
      </c>
      <c r="M202" s="103">
        <v>7190.0776699999997</v>
      </c>
      <c r="N202" s="103">
        <v>7237.5802300000005</v>
      </c>
      <c r="O202" s="103">
        <v>7285.0827900000004</v>
      </c>
      <c r="P202" s="103">
        <v>7332.5853500000003</v>
      </c>
      <c r="Q202" s="53">
        <f t="shared" si="44"/>
        <v>7047.5715553846157</v>
      </c>
      <c r="R202" s="56"/>
      <c r="S202" s="57"/>
    </row>
    <row r="203" spans="1:19" ht="12.75" customHeight="1" x14ac:dyDescent="0.3">
      <c r="A203" s="82">
        <f t="shared" si="32"/>
        <v>189</v>
      </c>
      <c r="B203" s="96"/>
      <c r="C203" s="97" t="s">
        <v>547</v>
      </c>
      <c r="D203" s="103">
        <v>26695.66388</v>
      </c>
      <c r="E203" s="103">
        <v>26695.66388</v>
      </c>
      <c r="F203" s="103">
        <v>26695.66388</v>
      </c>
      <c r="G203" s="103">
        <v>26665.960419999999</v>
      </c>
      <c r="H203" s="103">
        <v>26734.565369999997</v>
      </c>
      <c r="I203" s="103">
        <v>26806.647000000001</v>
      </c>
      <c r="J203" s="103">
        <v>26878.728629999998</v>
      </c>
      <c r="K203" s="103">
        <v>26755.239579999998</v>
      </c>
      <c r="L203" s="103">
        <v>26828.283749999999</v>
      </c>
      <c r="M203" s="103">
        <v>26870.054369999998</v>
      </c>
      <c r="N203" s="103">
        <v>26943.287660000002</v>
      </c>
      <c r="O203" s="103">
        <v>26919.780239999996</v>
      </c>
      <c r="P203" s="103">
        <v>26993.052789999998</v>
      </c>
      <c r="Q203" s="53">
        <f t="shared" si="44"/>
        <v>26806.353188461533</v>
      </c>
      <c r="R203" s="56"/>
      <c r="S203" s="57"/>
    </row>
    <row r="204" spans="1:19" ht="12.75" customHeight="1" x14ac:dyDescent="0.3">
      <c r="A204" s="82">
        <f t="shared" si="32"/>
        <v>190</v>
      </c>
      <c r="B204" s="96"/>
      <c r="C204" s="97" t="s">
        <v>548</v>
      </c>
      <c r="D204" s="103">
        <v>7864.5226099999991</v>
      </c>
      <c r="E204" s="103">
        <v>7865.309479999999</v>
      </c>
      <c r="F204" s="103">
        <v>7866.0963499999998</v>
      </c>
      <c r="G204" s="103">
        <v>7866.8832199999997</v>
      </c>
      <c r="H204" s="103">
        <v>7867.6700899999996</v>
      </c>
      <c r="I204" s="103">
        <v>7868.4569599999995</v>
      </c>
      <c r="J204" s="103">
        <v>7869.2438299999994</v>
      </c>
      <c r="K204" s="103">
        <v>7870.0306999999993</v>
      </c>
      <c r="L204" s="103">
        <v>7870.8175699999993</v>
      </c>
      <c r="M204" s="103">
        <v>7871.6044399999992</v>
      </c>
      <c r="N204" s="103">
        <v>7872.3913099999991</v>
      </c>
      <c r="O204" s="103">
        <v>7873.178179999999</v>
      </c>
      <c r="P204" s="103">
        <v>7873.9650499999998</v>
      </c>
      <c r="Q204" s="53">
        <f t="shared" si="44"/>
        <v>7869.2438299999976</v>
      </c>
      <c r="R204" s="56"/>
      <c r="S204" s="57"/>
    </row>
    <row r="205" spans="1:19" ht="12.75" customHeight="1" x14ac:dyDescent="0.3">
      <c r="A205" s="82">
        <f t="shared" si="32"/>
        <v>191</v>
      </c>
      <c r="B205" s="96"/>
      <c r="C205" s="97" t="s">
        <v>549</v>
      </c>
      <c r="D205" s="103">
        <v>5707.5756000000001</v>
      </c>
      <c r="E205" s="103">
        <v>5737.8975</v>
      </c>
      <c r="F205" s="103">
        <v>5732.7984000000006</v>
      </c>
      <c r="G205" s="103">
        <v>5763.2177799999999</v>
      </c>
      <c r="H205" s="103">
        <v>5793.6371600000002</v>
      </c>
      <c r="I205" s="103">
        <v>5824.0565400000005</v>
      </c>
      <c r="J205" s="103">
        <v>5854.4759200000008</v>
      </c>
      <c r="K205" s="103">
        <v>5884.8952999999992</v>
      </c>
      <c r="L205" s="103">
        <v>6001.4126699999997</v>
      </c>
      <c r="M205" s="103">
        <v>6031.83205</v>
      </c>
      <c r="N205" s="103">
        <v>6062.2676599999995</v>
      </c>
      <c r="O205" s="103">
        <v>6089.5377399999998</v>
      </c>
      <c r="P205" s="103">
        <v>6119.9625700000006</v>
      </c>
      <c r="Q205" s="53">
        <f t="shared" si="44"/>
        <v>5892.5820684615373</v>
      </c>
      <c r="R205" s="56"/>
      <c r="S205" s="57"/>
    </row>
    <row r="206" spans="1:19" ht="12.75" customHeight="1" x14ac:dyDescent="0.3">
      <c r="A206" s="82">
        <f t="shared" si="32"/>
        <v>192</v>
      </c>
      <c r="B206" s="96"/>
      <c r="C206" s="97" t="s">
        <v>550</v>
      </c>
      <c r="D206" s="103">
        <v>692.95278999999994</v>
      </c>
      <c r="E206" s="103">
        <v>698.1332000000001</v>
      </c>
      <c r="F206" s="103">
        <v>703.3904399999999</v>
      </c>
      <c r="G206" s="103">
        <v>708.68335999999988</v>
      </c>
      <c r="H206" s="103">
        <v>713.97627999999997</v>
      </c>
      <c r="I206" s="103">
        <v>719.26919999999996</v>
      </c>
      <c r="J206" s="103">
        <v>724.56212000000005</v>
      </c>
      <c r="K206" s="103">
        <v>717.58990000000006</v>
      </c>
      <c r="L206" s="103">
        <v>722.86209999999994</v>
      </c>
      <c r="M206" s="103">
        <v>728.13430000000005</v>
      </c>
      <c r="N206" s="103">
        <v>733.43170000000009</v>
      </c>
      <c r="O206" s="103">
        <v>735.85645000000011</v>
      </c>
      <c r="P206" s="103">
        <v>741.15583000000004</v>
      </c>
      <c r="Q206" s="53">
        <f t="shared" si="44"/>
        <v>718.46135923076918</v>
      </c>
      <c r="R206" s="56"/>
      <c r="S206" s="57"/>
    </row>
    <row r="207" spans="1:19" ht="12.75" customHeight="1" x14ac:dyDescent="0.3">
      <c r="A207" s="82">
        <f t="shared" si="32"/>
        <v>193</v>
      </c>
      <c r="B207" s="96"/>
      <c r="C207" s="97" t="s">
        <v>561</v>
      </c>
      <c r="D207" s="103">
        <v>21.832390000000004</v>
      </c>
      <c r="E207" s="103">
        <v>21.832390000000004</v>
      </c>
      <c r="F207" s="103">
        <v>21.832390000000004</v>
      </c>
      <c r="G207" s="103">
        <v>21.832390000000004</v>
      </c>
      <c r="H207" s="103">
        <v>21.832390000000004</v>
      </c>
      <c r="I207" s="103">
        <v>21.832390000000004</v>
      </c>
      <c r="J207" s="103">
        <v>21.832390000000004</v>
      </c>
      <c r="K207" s="103">
        <v>21.832390000000004</v>
      </c>
      <c r="L207" s="103">
        <v>21.832390000000004</v>
      </c>
      <c r="M207" s="103">
        <v>21.832390000000004</v>
      </c>
      <c r="N207" s="103">
        <v>21.832390000000004</v>
      </c>
      <c r="O207" s="103">
        <v>21.832390000000004</v>
      </c>
      <c r="P207" s="103">
        <v>21.832390000000004</v>
      </c>
      <c r="Q207" s="53">
        <f t="shared" si="44"/>
        <v>21.832390000000007</v>
      </c>
      <c r="R207" s="56"/>
      <c r="S207" s="57"/>
    </row>
    <row r="208" spans="1:19" ht="12.75" customHeight="1" x14ac:dyDescent="0.3">
      <c r="A208" s="82">
        <f t="shared" ref="A208:A271" si="45">A207+1</f>
        <v>194</v>
      </c>
      <c r="B208" s="96"/>
      <c r="C208" s="100" t="s">
        <v>570</v>
      </c>
      <c r="D208" s="58">
        <f>SUM(D201:D207)</f>
        <v>52915.405440000002</v>
      </c>
      <c r="E208" s="58">
        <f t="shared" ref="E208:P208" si="46">SUM(E201:E207)</f>
        <v>53022.449709999994</v>
      </c>
      <c r="F208" s="58">
        <f t="shared" si="46"/>
        <v>53094.153330000008</v>
      </c>
      <c r="G208" s="58">
        <f t="shared" si="46"/>
        <v>53171.713260000011</v>
      </c>
      <c r="H208" s="58">
        <f t="shared" si="46"/>
        <v>53347.581599999998</v>
      </c>
      <c r="I208" s="58">
        <f t="shared" si="46"/>
        <v>53526.926620000006</v>
      </c>
      <c r="J208" s="58">
        <f t="shared" si="46"/>
        <v>53706.271639999999</v>
      </c>
      <c r="K208" s="58">
        <f t="shared" si="46"/>
        <v>53677.780839999999</v>
      </c>
      <c r="L208" s="58">
        <f t="shared" si="46"/>
        <v>53944.165670000002</v>
      </c>
      <c r="M208" s="58">
        <f t="shared" si="46"/>
        <v>54093.17895999999</v>
      </c>
      <c r="N208" s="58">
        <f t="shared" si="46"/>
        <v>54273.696349999998</v>
      </c>
      <c r="O208" s="58">
        <f t="shared" si="46"/>
        <v>54351.434850000005</v>
      </c>
      <c r="P208" s="58">
        <f t="shared" si="46"/>
        <v>54532.031060000008</v>
      </c>
      <c r="Q208" s="58">
        <f>SUM(Q201:Q207)</f>
        <v>53665.906871538464</v>
      </c>
      <c r="R208" s="56"/>
      <c r="S208" s="57"/>
    </row>
    <row r="209" spans="1:19" ht="12.75" customHeight="1" x14ac:dyDescent="0.3">
      <c r="A209" s="82">
        <f t="shared" si="45"/>
        <v>195</v>
      </c>
      <c r="B209" s="96"/>
      <c r="C209" s="100"/>
      <c r="D209" s="54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3"/>
      <c r="R209" s="56"/>
      <c r="S209" s="57"/>
    </row>
    <row r="210" spans="1:19" ht="12.75" customHeight="1" x14ac:dyDescent="0.3">
      <c r="A210" s="82">
        <f t="shared" si="45"/>
        <v>196</v>
      </c>
      <c r="B210" s="96"/>
      <c r="C210" s="82" t="s">
        <v>571</v>
      </c>
      <c r="D210" s="58">
        <v>1011.09218</v>
      </c>
      <c r="E210" s="63">
        <v>1006.1681799999999</v>
      </c>
      <c r="F210" s="63">
        <v>1006.1681799999999</v>
      </c>
      <c r="G210" s="63">
        <v>1006.1681799999999</v>
      </c>
      <c r="H210" s="63">
        <v>1006.1681799999999</v>
      </c>
      <c r="I210" s="63">
        <v>1006.1681799999999</v>
      </c>
      <c r="J210" s="63">
        <v>1006.1681799999999</v>
      </c>
      <c r="K210" s="63">
        <v>1006.1681799999999</v>
      </c>
      <c r="L210" s="63">
        <v>1006.1681799999999</v>
      </c>
      <c r="M210" s="63">
        <v>1006.1681799999999</v>
      </c>
      <c r="N210" s="63">
        <v>1006.1681799999999</v>
      </c>
      <c r="O210" s="63">
        <v>1006.1681799999999</v>
      </c>
      <c r="P210" s="63">
        <v>1006.1681799999999</v>
      </c>
      <c r="Q210" s="111">
        <f t="shared" ref="Q210" si="47">SUM(D210:P210)/13</f>
        <v>1006.5469492307693</v>
      </c>
      <c r="R210" s="56"/>
      <c r="S210" s="57"/>
    </row>
    <row r="211" spans="1:19" ht="12.75" customHeight="1" x14ac:dyDescent="0.3">
      <c r="A211" s="82">
        <f t="shared" si="45"/>
        <v>197</v>
      </c>
      <c r="B211" s="96"/>
      <c r="C211" s="82"/>
      <c r="D211" s="54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3"/>
      <c r="R211" s="56"/>
      <c r="S211" s="57"/>
    </row>
    <row r="212" spans="1:19" ht="12.75" customHeight="1" x14ac:dyDescent="0.3">
      <c r="A212" s="82">
        <f t="shared" si="45"/>
        <v>198</v>
      </c>
      <c r="B212" s="96"/>
      <c r="C212" s="96" t="s">
        <v>572</v>
      </c>
      <c r="D212" s="54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3"/>
      <c r="R212" s="56"/>
      <c r="S212" s="57"/>
    </row>
    <row r="213" spans="1:19" ht="12.75" customHeight="1" x14ac:dyDescent="0.3">
      <c r="A213" s="82">
        <f t="shared" si="45"/>
        <v>199</v>
      </c>
      <c r="B213" s="96"/>
      <c r="C213" s="97" t="s">
        <v>545</v>
      </c>
      <c r="D213" s="54">
        <v>114.80144</v>
      </c>
      <c r="E213" s="55">
        <v>117.88359999999999</v>
      </c>
      <c r="F213" s="55">
        <v>120.96576</v>
      </c>
      <c r="G213" s="55">
        <v>124.04792000000002</v>
      </c>
      <c r="H213" s="55">
        <v>127.13008000000001</v>
      </c>
      <c r="I213" s="55">
        <v>130.21224000000001</v>
      </c>
      <c r="J213" s="55">
        <v>133.2944</v>
      </c>
      <c r="K213" s="55">
        <v>136.37656000000004</v>
      </c>
      <c r="L213" s="55">
        <v>139.45871999999997</v>
      </c>
      <c r="M213" s="55">
        <v>142.54088000000002</v>
      </c>
      <c r="N213" s="55">
        <v>145.62304</v>
      </c>
      <c r="O213" s="55">
        <v>148.70519999999999</v>
      </c>
      <c r="P213" s="54">
        <v>151.78736000000004</v>
      </c>
      <c r="Q213" s="53">
        <f t="shared" ref="Q213:Q219" si="48">SUM(D213:P213)/13</f>
        <v>133.2944</v>
      </c>
      <c r="R213" s="56"/>
      <c r="S213" s="57"/>
    </row>
    <row r="214" spans="1:19" ht="12.75" customHeight="1" x14ac:dyDescent="0.3">
      <c r="A214" s="82">
        <f t="shared" si="45"/>
        <v>200</v>
      </c>
      <c r="B214" s="96"/>
      <c r="C214" s="97" t="s">
        <v>546</v>
      </c>
      <c r="D214" s="54">
        <v>46.586390000000002</v>
      </c>
      <c r="E214" s="55">
        <v>46.586390000000002</v>
      </c>
      <c r="F214" s="55">
        <v>46.586390000000002</v>
      </c>
      <c r="G214" s="55">
        <v>46.586390000000002</v>
      </c>
      <c r="H214" s="55">
        <v>46.586390000000002</v>
      </c>
      <c r="I214" s="55">
        <v>46.586390000000002</v>
      </c>
      <c r="J214" s="55">
        <v>46.586390000000002</v>
      </c>
      <c r="K214" s="55">
        <v>46.586390000000002</v>
      </c>
      <c r="L214" s="55">
        <v>46.586390000000002</v>
      </c>
      <c r="M214" s="55">
        <v>46.586390000000002</v>
      </c>
      <c r="N214" s="55">
        <v>46.586390000000002</v>
      </c>
      <c r="O214" s="55">
        <v>46.586390000000002</v>
      </c>
      <c r="P214" s="54">
        <v>46.586390000000002</v>
      </c>
      <c r="Q214" s="53">
        <f t="shared" si="48"/>
        <v>46.586390000000009</v>
      </c>
      <c r="R214" s="56"/>
      <c r="S214" s="57"/>
    </row>
    <row r="215" spans="1:19" ht="12.75" customHeight="1" x14ac:dyDescent="0.3">
      <c r="A215" s="82">
        <f t="shared" si="45"/>
        <v>201</v>
      </c>
      <c r="B215" s="96"/>
      <c r="C215" s="97" t="s">
        <v>547</v>
      </c>
      <c r="D215" s="54">
        <v>-177.86793</v>
      </c>
      <c r="E215" s="55">
        <v>-177.86793</v>
      </c>
      <c r="F215" s="55">
        <v>-177.86793</v>
      </c>
      <c r="G215" s="55">
        <v>-177.86793</v>
      </c>
      <c r="H215" s="55">
        <v>-177.86793</v>
      </c>
      <c r="I215" s="55">
        <v>-177.86793</v>
      </c>
      <c r="J215" s="55">
        <v>-177.86793</v>
      </c>
      <c r="K215" s="55">
        <v>-177.86793</v>
      </c>
      <c r="L215" s="55">
        <v>-177.86793</v>
      </c>
      <c r="M215" s="55">
        <v>-177.86793</v>
      </c>
      <c r="N215" s="55">
        <v>-177.86793</v>
      </c>
      <c r="O215" s="55">
        <v>-177.86793</v>
      </c>
      <c r="P215" s="54">
        <v>-177.86793</v>
      </c>
      <c r="Q215" s="53">
        <f t="shared" si="48"/>
        <v>-177.86792999999994</v>
      </c>
      <c r="R215" s="56"/>
      <c r="S215" s="57"/>
    </row>
    <row r="216" spans="1:19" ht="12.75" customHeight="1" x14ac:dyDescent="0.3">
      <c r="A216" s="82">
        <f t="shared" si="45"/>
        <v>202</v>
      </c>
      <c r="B216" s="96"/>
      <c r="C216" s="97" t="s">
        <v>548</v>
      </c>
      <c r="D216" s="54">
        <v>11.361409999999996</v>
      </c>
      <c r="E216" s="55">
        <v>11.361409999999996</v>
      </c>
      <c r="F216" s="55">
        <v>11.361409999999996</v>
      </c>
      <c r="G216" s="55">
        <v>11.361409999999996</v>
      </c>
      <c r="H216" s="55">
        <v>11.361409999999996</v>
      </c>
      <c r="I216" s="55">
        <v>11.361409999999996</v>
      </c>
      <c r="J216" s="55">
        <v>11.361409999999996</v>
      </c>
      <c r="K216" s="55">
        <v>11.361409999999996</v>
      </c>
      <c r="L216" s="55">
        <v>11.361409999999996</v>
      </c>
      <c r="M216" s="55">
        <v>11.361409999999996</v>
      </c>
      <c r="N216" s="55">
        <v>11.361409999999996</v>
      </c>
      <c r="O216" s="55">
        <v>11.361409999999996</v>
      </c>
      <c r="P216" s="54">
        <v>11.361409999999996</v>
      </c>
      <c r="Q216" s="53">
        <f t="shared" si="48"/>
        <v>11.361409999999996</v>
      </c>
      <c r="R216" s="56"/>
      <c r="S216" s="57"/>
    </row>
    <row r="217" spans="1:19" ht="12.75" customHeight="1" x14ac:dyDescent="0.3">
      <c r="A217" s="82">
        <f t="shared" si="45"/>
        <v>203</v>
      </c>
      <c r="B217" s="96"/>
      <c r="C217" s="97" t="s">
        <v>549</v>
      </c>
      <c r="D217" s="54">
        <v>-204.66273000000001</v>
      </c>
      <c r="E217" s="55">
        <v>-204.66273000000001</v>
      </c>
      <c r="F217" s="55">
        <v>-204.66273000000001</v>
      </c>
      <c r="G217" s="55">
        <v>-204.66273000000001</v>
      </c>
      <c r="H217" s="55">
        <v>-204.66273000000001</v>
      </c>
      <c r="I217" s="55">
        <v>-204.66273000000001</v>
      </c>
      <c r="J217" s="55">
        <v>-204.66273000000001</v>
      </c>
      <c r="K217" s="55">
        <v>-204.66273000000001</v>
      </c>
      <c r="L217" s="55">
        <v>-204.66273000000001</v>
      </c>
      <c r="M217" s="55">
        <v>-204.66273000000001</v>
      </c>
      <c r="N217" s="55">
        <v>-204.66273000000001</v>
      </c>
      <c r="O217" s="55">
        <v>-204.66273000000001</v>
      </c>
      <c r="P217" s="54">
        <v>-204.66273000000001</v>
      </c>
      <c r="Q217" s="53">
        <f t="shared" si="48"/>
        <v>-204.66273000000001</v>
      </c>
      <c r="R217" s="56"/>
      <c r="S217" s="57"/>
    </row>
    <row r="218" spans="1:19" ht="12.75" customHeight="1" x14ac:dyDescent="0.3">
      <c r="A218" s="82">
        <f t="shared" si="45"/>
        <v>204</v>
      </c>
      <c r="B218" s="96"/>
      <c r="C218" s="97" t="s">
        <v>550</v>
      </c>
      <c r="D218" s="54">
        <v>-223.91016000000002</v>
      </c>
      <c r="E218" s="55">
        <v>-223.91016000000002</v>
      </c>
      <c r="F218" s="55">
        <v>-223.91016000000002</v>
      </c>
      <c r="G218" s="55">
        <v>-223.91016000000002</v>
      </c>
      <c r="H218" s="55">
        <v>-223.91016000000002</v>
      </c>
      <c r="I218" s="55">
        <v>-223.91016000000002</v>
      </c>
      <c r="J218" s="55">
        <v>-223.91016000000002</v>
      </c>
      <c r="K218" s="55">
        <v>-223.91016000000002</v>
      </c>
      <c r="L218" s="55">
        <v>-223.91016000000002</v>
      </c>
      <c r="M218" s="55">
        <v>-223.91016000000002</v>
      </c>
      <c r="N218" s="55">
        <v>-223.91016000000002</v>
      </c>
      <c r="O218" s="55">
        <v>-223.91016000000002</v>
      </c>
      <c r="P218" s="54">
        <v>-223.91016000000002</v>
      </c>
      <c r="Q218" s="53">
        <f t="shared" si="48"/>
        <v>-223.91015999999993</v>
      </c>
      <c r="R218" s="56"/>
      <c r="S218" s="57"/>
    </row>
    <row r="219" spans="1:19" ht="12.75" customHeight="1" x14ac:dyDescent="0.3">
      <c r="A219" s="82">
        <f t="shared" si="45"/>
        <v>205</v>
      </c>
      <c r="B219" s="96"/>
      <c r="C219" s="97" t="s">
        <v>561</v>
      </c>
      <c r="D219" s="54">
        <v>1.8958999999999999</v>
      </c>
      <c r="E219" s="55">
        <v>1.8958999999999999</v>
      </c>
      <c r="F219" s="55">
        <v>1.8958999999999999</v>
      </c>
      <c r="G219" s="55">
        <v>1.8958999999999999</v>
      </c>
      <c r="H219" s="55">
        <v>1.8958999999999999</v>
      </c>
      <c r="I219" s="55">
        <v>1.8958999999999999</v>
      </c>
      <c r="J219" s="55">
        <v>1.8958999999999999</v>
      </c>
      <c r="K219" s="55">
        <v>1.8958999999999999</v>
      </c>
      <c r="L219" s="55">
        <v>1.8958999999999999</v>
      </c>
      <c r="M219" s="55">
        <v>1.8958999999999999</v>
      </c>
      <c r="N219" s="55">
        <v>1.8958999999999999</v>
      </c>
      <c r="O219" s="55">
        <v>1.8958999999999999</v>
      </c>
      <c r="P219" s="54">
        <v>1.8958999999999999</v>
      </c>
      <c r="Q219" s="53">
        <f t="shared" si="48"/>
        <v>1.8959000000000001</v>
      </c>
      <c r="R219" s="56"/>
      <c r="S219" s="57"/>
    </row>
    <row r="220" spans="1:19" ht="12.75" customHeight="1" x14ac:dyDescent="0.3">
      <c r="A220" s="82">
        <f t="shared" si="45"/>
        <v>206</v>
      </c>
      <c r="B220" s="96"/>
      <c r="C220" s="100" t="s">
        <v>573</v>
      </c>
      <c r="D220" s="58">
        <f>SUM(D213:D219)</f>
        <v>-431.79568000000006</v>
      </c>
      <c r="E220" s="58">
        <f t="shared" ref="E220:P220" si="49">SUM(E213:E219)</f>
        <v>-428.71352000000002</v>
      </c>
      <c r="F220" s="58">
        <f t="shared" si="49"/>
        <v>-425.63136000000003</v>
      </c>
      <c r="G220" s="58">
        <f t="shared" si="49"/>
        <v>-422.54920000000004</v>
      </c>
      <c r="H220" s="58">
        <f t="shared" si="49"/>
        <v>-419.46704</v>
      </c>
      <c r="I220" s="58">
        <f t="shared" si="49"/>
        <v>-416.38488000000007</v>
      </c>
      <c r="J220" s="58">
        <f t="shared" si="49"/>
        <v>-413.30272000000002</v>
      </c>
      <c r="K220" s="58">
        <f t="shared" si="49"/>
        <v>-410.22055999999998</v>
      </c>
      <c r="L220" s="58">
        <f t="shared" si="49"/>
        <v>-407.13840000000005</v>
      </c>
      <c r="M220" s="58">
        <f t="shared" si="49"/>
        <v>-404.05624</v>
      </c>
      <c r="N220" s="58">
        <f t="shared" si="49"/>
        <v>-400.97408000000007</v>
      </c>
      <c r="O220" s="58">
        <f t="shared" si="49"/>
        <v>-397.89192000000003</v>
      </c>
      <c r="P220" s="58">
        <f t="shared" si="49"/>
        <v>-394.80975999999998</v>
      </c>
      <c r="Q220" s="58">
        <f>SUM(Q213:Q219)</f>
        <v>-413.30271999999991</v>
      </c>
      <c r="R220" s="56"/>
      <c r="S220" s="57"/>
    </row>
    <row r="221" spans="1:19" ht="12.75" customHeight="1" x14ac:dyDescent="0.3">
      <c r="A221" s="82">
        <f t="shared" si="45"/>
        <v>207</v>
      </c>
      <c r="B221" s="96"/>
      <c r="C221" s="100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4"/>
      <c r="R221" s="56"/>
      <c r="S221" s="57"/>
    </row>
    <row r="222" spans="1:19" ht="12.75" customHeight="1" x14ac:dyDescent="0.3">
      <c r="A222" s="82">
        <f t="shared" si="45"/>
        <v>208</v>
      </c>
      <c r="B222" s="96"/>
      <c r="C222" s="96" t="s">
        <v>574</v>
      </c>
      <c r="D222" s="54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3"/>
      <c r="R222" s="56"/>
      <c r="S222" s="57"/>
    </row>
    <row r="223" spans="1:19" ht="12.75" customHeight="1" x14ac:dyDescent="0.3">
      <c r="A223" s="82">
        <f t="shared" si="45"/>
        <v>209</v>
      </c>
      <c r="B223" s="96"/>
      <c r="C223" s="97" t="s">
        <v>545</v>
      </c>
      <c r="D223" s="54">
        <v>30427.715000000004</v>
      </c>
      <c r="E223" s="55">
        <v>30575.079750000001</v>
      </c>
      <c r="F223" s="55">
        <v>30750.789289999997</v>
      </c>
      <c r="G223" s="55">
        <v>30926.532429999999</v>
      </c>
      <c r="H223" s="55">
        <v>31102.278869999998</v>
      </c>
      <c r="I223" s="55">
        <v>31278.025310000001</v>
      </c>
      <c r="J223" s="55">
        <v>31453.771750000004</v>
      </c>
      <c r="K223" s="55">
        <v>31602.233740000003</v>
      </c>
      <c r="L223" s="55">
        <v>31778.00332</v>
      </c>
      <c r="M223" s="55">
        <v>31953.7729</v>
      </c>
      <c r="N223" s="55">
        <v>32129.560600000001</v>
      </c>
      <c r="O223" s="55">
        <v>32298.240419999998</v>
      </c>
      <c r="P223" s="54">
        <v>32423.310800000003</v>
      </c>
      <c r="Q223" s="53">
        <f t="shared" ref="Q223:Q230" si="50">SUM(D223:P223)/13</f>
        <v>31438.40878307692</v>
      </c>
      <c r="R223" s="56"/>
      <c r="S223" s="57"/>
    </row>
    <row r="224" spans="1:19" ht="12.75" customHeight="1" x14ac:dyDescent="0.3">
      <c r="A224" s="82">
        <f t="shared" si="45"/>
        <v>210</v>
      </c>
      <c r="B224" s="96"/>
      <c r="C224" s="97" t="s">
        <v>546</v>
      </c>
      <c r="D224" s="54">
        <v>13248.524359999999</v>
      </c>
      <c r="E224" s="55">
        <v>13273.31854</v>
      </c>
      <c r="F224" s="55">
        <v>13298.112719999999</v>
      </c>
      <c r="G224" s="55">
        <v>13274.366609999999</v>
      </c>
      <c r="H224" s="55">
        <v>13299.15755</v>
      </c>
      <c r="I224" s="55">
        <v>13323.963610000001</v>
      </c>
      <c r="J224" s="55">
        <v>13348.76802</v>
      </c>
      <c r="K224" s="55">
        <v>13373.575519999999</v>
      </c>
      <c r="L224" s="55">
        <v>13398.383020000001</v>
      </c>
      <c r="M224" s="55">
        <v>13415.639940000001</v>
      </c>
      <c r="N224" s="55">
        <v>13440.456470000001</v>
      </c>
      <c r="O224" s="55">
        <v>13465.273000000001</v>
      </c>
      <c r="P224" s="54">
        <v>13382.47948</v>
      </c>
      <c r="Q224" s="53">
        <f t="shared" si="50"/>
        <v>13349.386064615384</v>
      </c>
      <c r="R224" s="56"/>
      <c r="S224" s="57"/>
    </row>
    <row r="225" spans="1:19" ht="12.75" customHeight="1" x14ac:dyDescent="0.3">
      <c r="A225" s="82">
        <f t="shared" si="45"/>
        <v>211</v>
      </c>
      <c r="B225" s="96"/>
      <c r="C225" s="97" t="s">
        <v>547</v>
      </c>
      <c r="D225" s="54">
        <v>31759.394870000004</v>
      </c>
      <c r="E225" s="55">
        <v>32708.881180000004</v>
      </c>
      <c r="F225" s="55">
        <v>33535.489349999996</v>
      </c>
      <c r="G225" s="55">
        <v>32305.834940000001</v>
      </c>
      <c r="H225" s="55">
        <v>33257.144360000006</v>
      </c>
      <c r="I225" s="55">
        <v>34209.728949999997</v>
      </c>
      <c r="J225" s="55">
        <v>35162.265500000001</v>
      </c>
      <c r="K225" s="55">
        <v>36094.324760000003</v>
      </c>
      <c r="L225" s="55">
        <v>37085.617169999998</v>
      </c>
      <c r="M225" s="55">
        <v>38081.566609999994</v>
      </c>
      <c r="N225" s="55">
        <v>39086.064720000002</v>
      </c>
      <c r="O225" s="55">
        <v>40082.728739999999</v>
      </c>
      <c r="P225" s="54">
        <v>40934.65756</v>
      </c>
      <c r="Q225" s="53">
        <f t="shared" si="50"/>
        <v>35715.669131538467</v>
      </c>
      <c r="R225" s="56"/>
      <c r="S225" s="57"/>
    </row>
    <row r="226" spans="1:19" ht="12.75" customHeight="1" x14ac:dyDescent="0.3">
      <c r="A226" s="82">
        <f t="shared" si="45"/>
        <v>212</v>
      </c>
      <c r="B226" s="96"/>
      <c r="C226" s="82" t="s">
        <v>567</v>
      </c>
      <c r="D226" s="54">
        <v>14950.127239999998</v>
      </c>
      <c r="E226" s="55">
        <v>15958.209500000001</v>
      </c>
      <c r="F226" s="55">
        <v>16966.29176</v>
      </c>
      <c r="G226" s="55">
        <v>17974.374019999999</v>
      </c>
      <c r="H226" s="55">
        <v>18982.456279999999</v>
      </c>
      <c r="I226" s="55">
        <v>19990.538540000001</v>
      </c>
      <c r="J226" s="55">
        <v>20998.620799999997</v>
      </c>
      <c r="K226" s="55">
        <v>22006.70306</v>
      </c>
      <c r="L226" s="55">
        <v>23014.785319999999</v>
      </c>
      <c r="M226" s="55">
        <v>24022.867579999998</v>
      </c>
      <c r="N226" s="55">
        <v>25030.949840000001</v>
      </c>
      <c r="O226" s="55">
        <v>26039.0321</v>
      </c>
      <c r="P226" s="54">
        <v>27047.11436</v>
      </c>
      <c r="Q226" s="53">
        <f>SUM(D226:P226)/13</f>
        <v>20998.620800000001</v>
      </c>
      <c r="R226" s="56"/>
      <c r="S226" s="57"/>
    </row>
    <row r="227" spans="1:19" ht="12.75" customHeight="1" x14ac:dyDescent="0.3">
      <c r="A227" s="82">
        <f t="shared" si="45"/>
        <v>213</v>
      </c>
      <c r="B227" s="96"/>
      <c r="C227" s="97" t="s">
        <v>548</v>
      </c>
      <c r="D227" s="54">
        <v>30484.258870000001</v>
      </c>
      <c r="E227" s="55">
        <v>30563.997180000002</v>
      </c>
      <c r="F227" s="55">
        <v>30643.735489999999</v>
      </c>
      <c r="G227" s="55">
        <v>30703.130259999998</v>
      </c>
      <c r="H227" s="55">
        <v>30782.85338</v>
      </c>
      <c r="I227" s="55">
        <v>30862.576620000003</v>
      </c>
      <c r="J227" s="55">
        <v>30942.299860000003</v>
      </c>
      <c r="K227" s="55">
        <v>29178.955910000001</v>
      </c>
      <c r="L227" s="55">
        <v>29255.407700000003</v>
      </c>
      <c r="M227" s="55">
        <v>29331.859489999999</v>
      </c>
      <c r="N227" s="55">
        <v>29408.096009999997</v>
      </c>
      <c r="O227" s="55">
        <v>29484.5478</v>
      </c>
      <c r="P227" s="54">
        <v>29525.129930000003</v>
      </c>
      <c r="Q227" s="53">
        <f t="shared" si="50"/>
        <v>30089.757576923075</v>
      </c>
      <c r="R227" s="56"/>
      <c r="S227" s="57"/>
    </row>
    <row r="228" spans="1:19" ht="12.75" customHeight="1" x14ac:dyDescent="0.3">
      <c r="A228" s="82">
        <f t="shared" si="45"/>
        <v>214</v>
      </c>
      <c r="B228" s="96"/>
      <c r="C228" s="97" t="s">
        <v>549</v>
      </c>
      <c r="D228" s="54">
        <v>19421.429409999997</v>
      </c>
      <c r="E228" s="55">
        <v>19570.831699999999</v>
      </c>
      <c r="F228" s="55">
        <v>19720.233990000001</v>
      </c>
      <c r="G228" s="55">
        <v>19869.636280000002</v>
      </c>
      <c r="H228" s="55">
        <v>20019.038570000001</v>
      </c>
      <c r="I228" s="55">
        <v>20168.440859999999</v>
      </c>
      <c r="J228" s="55">
        <v>20317.843150000001</v>
      </c>
      <c r="K228" s="55">
        <v>20467.245439999999</v>
      </c>
      <c r="L228" s="55">
        <v>20616.647730000001</v>
      </c>
      <c r="M228" s="55">
        <v>20766.050020000002</v>
      </c>
      <c r="N228" s="55">
        <v>20915.466999999997</v>
      </c>
      <c r="O228" s="55">
        <v>21064.883979999999</v>
      </c>
      <c r="P228" s="54">
        <v>21149.227769999998</v>
      </c>
      <c r="Q228" s="53">
        <f t="shared" si="50"/>
        <v>20312.844300000001</v>
      </c>
      <c r="R228" s="56"/>
      <c r="S228" s="57"/>
    </row>
    <row r="229" spans="1:19" ht="12.75" customHeight="1" x14ac:dyDescent="0.3">
      <c r="A229" s="82">
        <f t="shared" si="45"/>
        <v>215</v>
      </c>
      <c r="B229" s="96"/>
      <c r="C229" s="97" t="s">
        <v>550</v>
      </c>
      <c r="D229" s="54">
        <v>1952.92779</v>
      </c>
      <c r="E229" s="55">
        <v>2007.14642</v>
      </c>
      <c r="F229" s="55">
        <v>2058.7703999999999</v>
      </c>
      <c r="G229" s="55">
        <v>2113.0039999999999</v>
      </c>
      <c r="H229" s="55">
        <v>2167.2371899999998</v>
      </c>
      <c r="I229" s="55">
        <v>2221.48558</v>
      </c>
      <c r="J229" s="55">
        <v>2275.73531</v>
      </c>
      <c r="K229" s="55">
        <v>2329.98504</v>
      </c>
      <c r="L229" s="55">
        <v>2384.23477</v>
      </c>
      <c r="M229" s="55">
        <v>2438.5620399999998</v>
      </c>
      <c r="N229" s="55">
        <v>2492.88931</v>
      </c>
      <c r="O229" s="55">
        <v>2547.2979099999998</v>
      </c>
      <c r="P229" s="54">
        <v>2584.0456100000001</v>
      </c>
      <c r="Q229" s="53">
        <f t="shared" si="50"/>
        <v>2274.8708746153848</v>
      </c>
      <c r="R229" s="56"/>
      <c r="S229" s="57"/>
    </row>
    <row r="230" spans="1:19" ht="12.75" customHeight="1" x14ac:dyDescent="0.3">
      <c r="A230" s="82">
        <f t="shared" si="45"/>
        <v>216</v>
      </c>
      <c r="B230" s="96"/>
      <c r="C230" s="97" t="s">
        <v>561</v>
      </c>
      <c r="D230" s="54">
        <v>27.05931</v>
      </c>
      <c r="E230" s="55">
        <v>27.05931</v>
      </c>
      <c r="F230" s="55">
        <v>27.05931</v>
      </c>
      <c r="G230" s="55">
        <v>27.05931</v>
      </c>
      <c r="H230" s="55">
        <v>27.05931</v>
      </c>
      <c r="I230" s="55">
        <v>27.05931</v>
      </c>
      <c r="J230" s="55">
        <v>27.05931</v>
      </c>
      <c r="K230" s="55">
        <v>27.05931</v>
      </c>
      <c r="L230" s="55">
        <v>27.05931</v>
      </c>
      <c r="M230" s="55">
        <v>27.05931</v>
      </c>
      <c r="N230" s="55">
        <v>27.05931</v>
      </c>
      <c r="O230" s="55">
        <v>27.05931</v>
      </c>
      <c r="P230" s="54">
        <v>27.05931</v>
      </c>
      <c r="Q230" s="53">
        <f t="shared" si="50"/>
        <v>27.05931</v>
      </c>
      <c r="R230" s="56"/>
      <c r="S230" s="57"/>
    </row>
    <row r="231" spans="1:19" ht="12.75" customHeight="1" x14ac:dyDescent="0.3">
      <c r="A231" s="82">
        <f t="shared" si="45"/>
        <v>217</v>
      </c>
      <c r="B231" s="96"/>
      <c r="C231" s="100" t="s">
        <v>575</v>
      </c>
      <c r="D231" s="58">
        <f t="shared" ref="D231:Q231" si="51">SUM(D223:D230)</f>
        <v>142271.43685000003</v>
      </c>
      <c r="E231" s="58">
        <f t="shared" si="51"/>
        <v>144684.52358000004</v>
      </c>
      <c r="F231" s="58">
        <f t="shared" si="51"/>
        <v>147000.48231000002</v>
      </c>
      <c r="G231" s="58">
        <f t="shared" si="51"/>
        <v>147193.93784999999</v>
      </c>
      <c r="H231" s="58">
        <f t="shared" si="51"/>
        <v>149637.22550999999</v>
      </c>
      <c r="I231" s="58">
        <f t="shared" si="51"/>
        <v>152081.81878000003</v>
      </c>
      <c r="J231" s="58">
        <f t="shared" si="51"/>
        <v>154526.36370000002</v>
      </c>
      <c r="K231" s="58">
        <f t="shared" si="51"/>
        <v>155080.08278</v>
      </c>
      <c r="L231" s="58">
        <f t="shared" si="51"/>
        <v>157560.13834</v>
      </c>
      <c r="M231" s="58">
        <f t="shared" si="51"/>
        <v>160037.37789</v>
      </c>
      <c r="N231" s="58">
        <f t="shared" si="51"/>
        <v>162530.54326000001</v>
      </c>
      <c r="O231" s="58">
        <f t="shared" si="51"/>
        <v>165009.06325999997</v>
      </c>
      <c r="P231" s="58">
        <f t="shared" si="51"/>
        <v>167073.02482000002</v>
      </c>
      <c r="Q231" s="58">
        <f t="shared" si="51"/>
        <v>154206.61684076925</v>
      </c>
      <c r="R231" s="56"/>
      <c r="S231" s="57"/>
    </row>
    <row r="232" spans="1:19" ht="12.75" customHeight="1" x14ac:dyDescent="0.3">
      <c r="A232" s="82">
        <f t="shared" si="45"/>
        <v>218</v>
      </c>
      <c r="B232" s="96"/>
      <c r="C232" s="100"/>
      <c r="D232" s="54"/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3"/>
      <c r="R232" s="56"/>
      <c r="S232" s="57"/>
    </row>
    <row r="233" spans="1:19" ht="12.75" customHeight="1" x14ac:dyDescent="0.3">
      <c r="A233" s="82">
        <f t="shared" si="45"/>
        <v>219</v>
      </c>
      <c r="B233" s="96"/>
      <c r="C233" s="96" t="s">
        <v>576</v>
      </c>
      <c r="D233" s="54"/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3"/>
      <c r="R233" s="56"/>
      <c r="S233" s="57"/>
    </row>
    <row r="234" spans="1:19" ht="12.75" customHeight="1" x14ac:dyDescent="0.3">
      <c r="A234" s="82">
        <f t="shared" si="45"/>
        <v>220</v>
      </c>
      <c r="B234" s="96"/>
      <c r="C234" s="97" t="s">
        <v>545</v>
      </c>
      <c r="D234" s="54">
        <v>15070.466920000001</v>
      </c>
      <c r="E234" s="55">
        <v>15085.722800000001</v>
      </c>
      <c r="F234" s="55">
        <v>15101.006170000001</v>
      </c>
      <c r="G234" s="55">
        <v>15116.289540000002</v>
      </c>
      <c r="H234" s="55">
        <v>15131.572909999999</v>
      </c>
      <c r="I234" s="55">
        <v>15146.85628</v>
      </c>
      <c r="J234" s="55">
        <v>15162.139650000001</v>
      </c>
      <c r="K234" s="55">
        <v>15177.423019999998</v>
      </c>
      <c r="L234" s="55">
        <v>15192.706389999999</v>
      </c>
      <c r="M234" s="55">
        <v>15207.98976</v>
      </c>
      <c r="N234" s="55">
        <v>15223.27313</v>
      </c>
      <c r="O234" s="55">
        <v>15232.717170000002</v>
      </c>
      <c r="P234" s="54">
        <v>15229.058999999999</v>
      </c>
      <c r="Q234" s="53">
        <f t="shared" ref="Q234:Q240" si="52">SUM(D234:P234)/13</f>
        <v>15159.786364615382</v>
      </c>
      <c r="R234" s="56"/>
      <c r="S234" s="57"/>
    </row>
    <row r="235" spans="1:19" ht="12.75" customHeight="1" x14ac:dyDescent="0.3">
      <c r="A235" s="82">
        <f t="shared" si="45"/>
        <v>221</v>
      </c>
      <c r="B235" s="96"/>
      <c r="C235" s="97" t="s">
        <v>546</v>
      </c>
      <c r="D235" s="54">
        <v>7561.1648599999999</v>
      </c>
      <c r="E235" s="55">
        <v>7586.1915800000006</v>
      </c>
      <c r="F235" s="55">
        <v>7611.2183000000005</v>
      </c>
      <c r="G235" s="55">
        <v>7636.2713900000008</v>
      </c>
      <c r="H235" s="55">
        <v>7661.3244799999993</v>
      </c>
      <c r="I235" s="55">
        <v>7686.3775699999997</v>
      </c>
      <c r="J235" s="55">
        <v>7711.43066</v>
      </c>
      <c r="K235" s="55">
        <v>7736.4837500000003</v>
      </c>
      <c r="L235" s="55">
        <v>7760.8030699999999</v>
      </c>
      <c r="M235" s="55">
        <v>7785.1223900000005</v>
      </c>
      <c r="N235" s="55">
        <v>7810.1754799999999</v>
      </c>
      <c r="O235" s="55">
        <v>7870.7791500000003</v>
      </c>
      <c r="P235" s="54">
        <v>7820.4629100000002</v>
      </c>
      <c r="Q235" s="53">
        <f t="shared" si="52"/>
        <v>7710.6004300000004</v>
      </c>
      <c r="R235" s="56"/>
      <c r="S235" s="57"/>
    </row>
    <row r="236" spans="1:19" ht="12.75" customHeight="1" x14ac:dyDescent="0.3">
      <c r="A236" s="82">
        <f t="shared" si="45"/>
        <v>222</v>
      </c>
      <c r="B236" s="96"/>
      <c r="C236" s="97" t="s">
        <v>547</v>
      </c>
      <c r="D236" s="54">
        <v>-3980.3451400000004</v>
      </c>
      <c r="E236" s="55">
        <v>-3476.83878</v>
      </c>
      <c r="F236" s="55">
        <v>-2996.0526200000004</v>
      </c>
      <c r="G236" s="55">
        <v>-2492.2726000000021</v>
      </c>
      <c r="H236" s="55">
        <v>-1986.683860000001</v>
      </c>
      <c r="I236" s="55">
        <v>-1480.948260000001</v>
      </c>
      <c r="J236" s="55">
        <v>-975.22357999999986</v>
      </c>
      <c r="K236" s="55">
        <v>-469.47909000000072</v>
      </c>
      <c r="L236" s="55">
        <v>42.994679999999789</v>
      </c>
      <c r="M236" s="55">
        <v>-11278.185670000001</v>
      </c>
      <c r="N236" s="55">
        <v>-10764.929740000001</v>
      </c>
      <c r="O236" s="55">
        <v>-10222.426579999999</v>
      </c>
      <c r="P236" s="54">
        <v>-9800.7625599999992</v>
      </c>
      <c r="Q236" s="53">
        <f t="shared" si="52"/>
        <v>-4606.2425999999996</v>
      </c>
      <c r="R236" s="56"/>
      <c r="S236" s="57"/>
    </row>
    <row r="237" spans="1:19" ht="12.75" customHeight="1" x14ac:dyDescent="0.3">
      <c r="A237" s="82">
        <f t="shared" si="45"/>
        <v>223</v>
      </c>
      <c r="B237" s="96"/>
      <c r="C237" s="82" t="s">
        <v>567</v>
      </c>
      <c r="D237" s="54">
        <v>4676.3260799999989</v>
      </c>
      <c r="E237" s="55">
        <v>5362.4395299999996</v>
      </c>
      <c r="F237" s="55">
        <v>6048.5529800000004</v>
      </c>
      <c r="G237" s="55">
        <v>6734.6664299999993</v>
      </c>
      <c r="H237" s="55">
        <v>7420.7798799999982</v>
      </c>
      <c r="I237" s="55">
        <v>8106.8933300000008</v>
      </c>
      <c r="J237" s="55">
        <v>8793.0067799999997</v>
      </c>
      <c r="K237" s="55">
        <v>9479.1202299999986</v>
      </c>
      <c r="L237" s="55">
        <v>10165.233679999999</v>
      </c>
      <c r="M237" s="55">
        <v>10851.347129999998</v>
      </c>
      <c r="N237" s="55">
        <v>11537.460580000001</v>
      </c>
      <c r="O237" s="55">
        <v>12223.57403</v>
      </c>
      <c r="P237" s="54">
        <v>12909.687479999999</v>
      </c>
      <c r="Q237" s="53">
        <f>SUM(D237:P237)/13</f>
        <v>8793.0067799999997</v>
      </c>
      <c r="R237" s="56"/>
      <c r="S237" s="57"/>
    </row>
    <row r="238" spans="1:19" ht="12.75" customHeight="1" x14ac:dyDescent="0.3">
      <c r="A238" s="82">
        <f t="shared" si="45"/>
        <v>224</v>
      </c>
      <c r="B238" s="96"/>
      <c r="C238" s="97" t="s">
        <v>548</v>
      </c>
      <c r="D238" s="54">
        <v>15879.231820000001</v>
      </c>
      <c r="E238" s="55">
        <v>15969.41712</v>
      </c>
      <c r="F238" s="55">
        <v>16059.602420000001</v>
      </c>
      <c r="G238" s="55">
        <v>16149.78772</v>
      </c>
      <c r="H238" s="55">
        <v>16239.973019999999</v>
      </c>
      <c r="I238" s="55">
        <v>16330.15832</v>
      </c>
      <c r="J238" s="55">
        <v>16420.34362</v>
      </c>
      <c r="K238" s="55">
        <v>16510.528920000001</v>
      </c>
      <c r="L238" s="55">
        <v>16600.714219999998</v>
      </c>
      <c r="M238" s="55">
        <v>16690.899519999999</v>
      </c>
      <c r="N238" s="55">
        <v>16781.084820000004</v>
      </c>
      <c r="O238" s="55">
        <v>16871.270120000001</v>
      </c>
      <c r="P238" s="54">
        <v>16947.803810000001</v>
      </c>
      <c r="Q238" s="53">
        <f t="shared" si="52"/>
        <v>16419.293496153849</v>
      </c>
      <c r="R238" s="56"/>
      <c r="S238" s="57"/>
    </row>
    <row r="239" spans="1:19" ht="12.75" customHeight="1" x14ac:dyDescent="0.3">
      <c r="A239" s="82">
        <f t="shared" si="45"/>
        <v>225</v>
      </c>
      <c r="B239" s="96"/>
      <c r="C239" s="97" t="s">
        <v>549</v>
      </c>
      <c r="D239" s="54">
        <v>7523.7410300000001</v>
      </c>
      <c r="E239" s="55">
        <v>7582.7692200000001</v>
      </c>
      <c r="F239" s="55">
        <v>7641.7974099999992</v>
      </c>
      <c r="G239" s="55">
        <v>7700.8256000000001</v>
      </c>
      <c r="H239" s="55">
        <v>7759.8537900000001</v>
      </c>
      <c r="I239" s="55">
        <v>7818.8819800000001</v>
      </c>
      <c r="J239" s="55">
        <v>7877.9101699999992</v>
      </c>
      <c r="K239" s="55">
        <v>7936.9383600000001</v>
      </c>
      <c r="L239" s="55">
        <v>7995.9665500000001</v>
      </c>
      <c r="M239" s="55">
        <v>8054.9947400000001</v>
      </c>
      <c r="N239" s="55">
        <v>8114.0229299999992</v>
      </c>
      <c r="O239" s="55">
        <v>8164.3539200000005</v>
      </c>
      <c r="P239" s="54">
        <v>8162.8716899999999</v>
      </c>
      <c r="Q239" s="53">
        <f t="shared" si="52"/>
        <v>7871.9174915384592</v>
      </c>
      <c r="R239" s="56"/>
      <c r="S239" s="57"/>
    </row>
    <row r="240" spans="1:19" ht="12.75" customHeight="1" x14ac:dyDescent="0.3">
      <c r="A240" s="82">
        <f t="shared" si="45"/>
        <v>226</v>
      </c>
      <c r="B240" s="96"/>
      <c r="C240" s="97" t="s">
        <v>550</v>
      </c>
      <c r="D240" s="54">
        <v>1421.4422400000001</v>
      </c>
      <c r="E240" s="55">
        <v>1430.11517</v>
      </c>
      <c r="F240" s="55">
        <v>1438.7880999999998</v>
      </c>
      <c r="G240" s="55">
        <v>1447.4610299999999</v>
      </c>
      <c r="H240" s="55">
        <v>1456.1339599999999</v>
      </c>
      <c r="I240" s="55">
        <v>1464.8068899999998</v>
      </c>
      <c r="J240" s="55">
        <v>1473.47982</v>
      </c>
      <c r="K240" s="55">
        <v>1482.15275</v>
      </c>
      <c r="L240" s="55">
        <v>1490.8256799999999</v>
      </c>
      <c r="M240" s="55">
        <v>1499.4986100000001</v>
      </c>
      <c r="N240" s="55">
        <v>1508.1715399999998</v>
      </c>
      <c r="O240" s="55">
        <v>1516.8444700000002</v>
      </c>
      <c r="P240" s="54">
        <v>1525.5174000000002</v>
      </c>
      <c r="Q240" s="53">
        <f t="shared" si="52"/>
        <v>1473.4798200000002</v>
      </c>
      <c r="R240" s="56"/>
      <c r="S240" s="57"/>
    </row>
    <row r="241" spans="1:19" ht="12.75" customHeight="1" x14ac:dyDescent="0.3">
      <c r="A241" s="82">
        <f t="shared" si="45"/>
        <v>227</v>
      </c>
      <c r="B241" s="96"/>
      <c r="C241" s="100" t="s">
        <v>577</v>
      </c>
      <c r="D241" s="58">
        <f t="shared" ref="D241:Q241" si="53">SUM(D234:D240)</f>
        <v>48152.027809999992</v>
      </c>
      <c r="E241" s="58">
        <f t="shared" si="53"/>
        <v>49539.816640000005</v>
      </c>
      <c r="F241" s="58">
        <f t="shared" si="53"/>
        <v>50904.912759999999</v>
      </c>
      <c r="G241" s="58">
        <f t="shared" si="53"/>
        <v>52293.029109999996</v>
      </c>
      <c r="H241" s="58">
        <f t="shared" si="53"/>
        <v>53682.954179999993</v>
      </c>
      <c r="I241" s="58">
        <f t="shared" si="53"/>
        <v>55073.026109999999</v>
      </c>
      <c r="J241" s="58">
        <f t="shared" si="53"/>
        <v>56463.087120000004</v>
      </c>
      <c r="K241" s="58">
        <f t="shared" si="53"/>
        <v>57853.167939999992</v>
      </c>
      <c r="L241" s="58">
        <f t="shared" si="53"/>
        <v>59249.244270000003</v>
      </c>
      <c r="M241" s="58">
        <f t="shared" si="53"/>
        <v>48811.66648</v>
      </c>
      <c r="N241" s="58">
        <f t="shared" si="53"/>
        <v>50209.258740000005</v>
      </c>
      <c r="O241" s="58">
        <f t="shared" si="53"/>
        <v>51657.112280000008</v>
      </c>
      <c r="P241" s="58">
        <f t="shared" si="53"/>
        <v>52794.639729999995</v>
      </c>
      <c r="Q241" s="58">
        <f t="shared" si="53"/>
        <v>52821.841782307689</v>
      </c>
      <c r="R241" s="56"/>
      <c r="S241" s="57"/>
    </row>
    <row r="242" spans="1:19" ht="12.75" customHeight="1" x14ac:dyDescent="0.3">
      <c r="A242" s="82">
        <f t="shared" si="45"/>
        <v>228</v>
      </c>
      <c r="B242" s="96"/>
      <c r="C242" s="100"/>
      <c r="D242" s="54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3"/>
      <c r="R242" s="56"/>
      <c r="S242" s="57"/>
    </row>
    <row r="243" spans="1:19" ht="12.75" customHeight="1" x14ac:dyDescent="0.3">
      <c r="A243" s="82">
        <f t="shared" si="45"/>
        <v>229</v>
      </c>
      <c r="B243" s="96"/>
      <c r="C243" s="96" t="s">
        <v>578</v>
      </c>
      <c r="D243" s="54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3"/>
      <c r="R243" s="56"/>
      <c r="S243" s="57"/>
    </row>
    <row r="244" spans="1:19" ht="12.75" customHeight="1" x14ac:dyDescent="0.3">
      <c r="A244" s="82">
        <f t="shared" si="45"/>
        <v>230</v>
      </c>
      <c r="B244" s="96"/>
      <c r="C244" s="97" t="s">
        <v>545</v>
      </c>
      <c r="D244" s="54">
        <v>6874.5192999999999</v>
      </c>
      <c r="E244" s="55">
        <v>6890.8314599999994</v>
      </c>
      <c r="F244" s="55">
        <v>6907.1436200000007</v>
      </c>
      <c r="G244" s="55">
        <v>6923.4557800000002</v>
      </c>
      <c r="H244" s="55">
        <v>6939.7679399999997</v>
      </c>
      <c r="I244" s="55">
        <v>6956.0801000000001</v>
      </c>
      <c r="J244" s="55">
        <v>6972.3922600000005</v>
      </c>
      <c r="K244" s="55">
        <v>6988.70442</v>
      </c>
      <c r="L244" s="55">
        <v>7005.0165800000004</v>
      </c>
      <c r="M244" s="55">
        <v>7021.3287400000008</v>
      </c>
      <c r="N244" s="55">
        <v>7037.6408999999994</v>
      </c>
      <c r="O244" s="55">
        <v>7048.4334899999994</v>
      </c>
      <c r="P244" s="54">
        <v>7019.4299199999996</v>
      </c>
      <c r="Q244" s="53">
        <f t="shared" ref="Q244:Q250" si="54">SUM(D244:P244)/13</f>
        <v>6968.0572699999993</v>
      </c>
      <c r="R244" s="56"/>
      <c r="S244" s="57"/>
    </row>
    <row r="245" spans="1:19" ht="12.75" customHeight="1" x14ac:dyDescent="0.3">
      <c r="A245" s="82">
        <f t="shared" si="45"/>
        <v>231</v>
      </c>
      <c r="B245" s="96"/>
      <c r="C245" s="97" t="s">
        <v>546</v>
      </c>
      <c r="D245" s="54">
        <v>11761.969720000001</v>
      </c>
      <c r="E245" s="55">
        <v>11702.013289999999</v>
      </c>
      <c r="F245" s="55">
        <v>11642.056860000001</v>
      </c>
      <c r="G245" s="55">
        <v>11582.100429999999</v>
      </c>
      <c r="H245" s="55">
        <v>11522.143999999998</v>
      </c>
      <c r="I245" s="55">
        <v>11462.18757</v>
      </c>
      <c r="J245" s="55">
        <v>11402.231140000002</v>
      </c>
      <c r="K245" s="55">
        <v>11342.27471</v>
      </c>
      <c r="L245" s="55">
        <v>11282.31828</v>
      </c>
      <c r="M245" s="55">
        <v>11222.361850000001</v>
      </c>
      <c r="N245" s="55">
        <v>11162.405419999999</v>
      </c>
      <c r="O245" s="55">
        <v>11102.448989999999</v>
      </c>
      <c r="P245" s="54">
        <v>11015.03823</v>
      </c>
      <c r="Q245" s="53">
        <f t="shared" si="54"/>
        <v>11400.119268461538</v>
      </c>
      <c r="R245" s="56"/>
      <c r="S245" s="57"/>
    </row>
    <row r="246" spans="1:19" ht="12.75" customHeight="1" x14ac:dyDescent="0.3">
      <c r="A246" s="82">
        <f t="shared" si="45"/>
        <v>232</v>
      </c>
      <c r="B246" s="96"/>
      <c r="C246" s="97" t="s">
        <v>547</v>
      </c>
      <c r="D246" s="54">
        <v>19134.843829999998</v>
      </c>
      <c r="E246" s="55">
        <v>19741.328559999998</v>
      </c>
      <c r="F246" s="55">
        <v>20347.813289999998</v>
      </c>
      <c r="G246" s="55">
        <v>20954.298020000002</v>
      </c>
      <c r="H246" s="55">
        <v>21560.782750000002</v>
      </c>
      <c r="I246" s="55">
        <v>22167.267479999999</v>
      </c>
      <c r="J246" s="55">
        <v>22773.752209999995</v>
      </c>
      <c r="K246" s="55">
        <v>23070.918629999996</v>
      </c>
      <c r="L246" s="55">
        <v>23676.252340000003</v>
      </c>
      <c r="M246" s="55">
        <v>24281.586050000002</v>
      </c>
      <c r="N246" s="55">
        <v>24884.314180000001</v>
      </c>
      <c r="O246" s="55">
        <v>25509.209750000002</v>
      </c>
      <c r="P246" s="54">
        <v>26065.952070000007</v>
      </c>
      <c r="Q246" s="53">
        <f t="shared" si="54"/>
        <v>22628.332243076926</v>
      </c>
      <c r="R246" s="56"/>
      <c r="S246" s="57"/>
    </row>
    <row r="247" spans="1:19" ht="12.75" customHeight="1" x14ac:dyDescent="0.3">
      <c r="A247" s="82">
        <f t="shared" si="45"/>
        <v>233</v>
      </c>
      <c r="B247" s="96"/>
      <c r="C247" s="97" t="s">
        <v>567</v>
      </c>
      <c r="D247" s="54">
        <v>5049.1975400000001</v>
      </c>
      <c r="E247" s="55">
        <v>5414.6655500000006</v>
      </c>
      <c r="F247" s="55">
        <v>5780.1335600000002</v>
      </c>
      <c r="G247" s="55">
        <v>6145.6015699999998</v>
      </c>
      <c r="H247" s="55">
        <v>6511.0695800000003</v>
      </c>
      <c r="I247" s="55">
        <v>6876.5375899999999</v>
      </c>
      <c r="J247" s="55">
        <v>7242.0056000000004</v>
      </c>
      <c r="K247" s="55">
        <v>7607.47361</v>
      </c>
      <c r="L247" s="55">
        <v>7972.9416199999996</v>
      </c>
      <c r="M247" s="55">
        <v>8338.4096300000001</v>
      </c>
      <c r="N247" s="55">
        <v>8703.8776400000006</v>
      </c>
      <c r="O247" s="55">
        <v>9069.3456500000011</v>
      </c>
      <c r="P247" s="54">
        <v>9434.8136599999998</v>
      </c>
      <c r="Q247" s="53">
        <f>SUM(D247:P247)/13</f>
        <v>7242.0056000000004</v>
      </c>
      <c r="R247" s="56"/>
      <c r="S247" s="57"/>
    </row>
    <row r="248" spans="1:19" ht="12.75" customHeight="1" x14ac:dyDescent="0.3">
      <c r="A248" s="82">
        <f t="shared" si="45"/>
        <v>234</v>
      </c>
      <c r="B248" s="96"/>
      <c r="C248" s="97" t="s">
        <v>548</v>
      </c>
      <c r="D248" s="54">
        <v>30125.618190000001</v>
      </c>
      <c r="E248" s="55">
        <v>30221.281849999999</v>
      </c>
      <c r="F248" s="55">
        <v>30316.945510000001</v>
      </c>
      <c r="G248" s="55">
        <v>30412.60917</v>
      </c>
      <c r="H248" s="55">
        <v>30508.272829999998</v>
      </c>
      <c r="I248" s="55">
        <v>30603.93649</v>
      </c>
      <c r="J248" s="55">
        <v>30699.600150000002</v>
      </c>
      <c r="K248" s="55">
        <v>30795.26381</v>
      </c>
      <c r="L248" s="55">
        <v>30890.927469999999</v>
      </c>
      <c r="M248" s="55">
        <v>30986.591130000001</v>
      </c>
      <c r="N248" s="55">
        <v>31082.254789999999</v>
      </c>
      <c r="O248" s="55">
        <v>31177.918449999997</v>
      </c>
      <c r="P248" s="54">
        <v>31273.582109999999</v>
      </c>
      <c r="Q248" s="53">
        <f t="shared" si="54"/>
        <v>30699.600149999998</v>
      </c>
      <c r="R248" s="56"/>
      <c r="S248" s="57"/>
    </row>
    <row r="249" spans="1:19" ht="12.75" customHeight="1" x14ac:dyDescent="0.3">
      <c r="A249" s="82">
        <f t="shared" si="45"/>
        <v>235</v>
      </c>
      <c r="B249" s="96"/>
      <c r="C249" s="97" t="s">
        <v>549</v>
      </c>
      <c r="D249" s="54">
        <v>14381.10903</v>
      </c>
      <c r="E249" s="55">
        <v>14416.28782</v>
      </c>
      <c r="F249" s="55">
        <v>14451.466609999999</v>
      </c>
      <c r="G249" s="55">
        <v>14486.645399999999</v>
      </c>
      <c r="H249" s="55">
        <v>14521.824189999999</v>
      </c>
      <c r="I249" s="55">
        <v>14557.002979999999</v>
      </c>
      <c r="J249" s="55">
        <v>14592.181770000001</v>
      </c>
      <c r="K249" s="55">
        <v>14627.360560000001</v>
      </c>
      <c r="L249" s="55">
        <v>14662.539350000001</v>
      </c>
      <c r="M249" s="55">
        <v>14169.065989999999</v>
      </c>
      <c r="N249" s="55">
        <v>14203.429769999999</v>
      </c>
      <c r="O249" s="55">
        <v>14237.793550000002</v>
      </c>
      <c r="P249" s="54">
        <v>14272.157330000002</v>
      </c>
      <c r="Q249" s="53">
        <f t="shared" si="54"/>
        <v>14429.14341153846</v>
      </c>
      <c r="R249" s="56"/>
      <c r="S249" s="57"/>
    </row>
    <row r="250" spans="1:19" ht="12.75" customHeight="1" x14ac:dyDescent="0.3">
      <c r="A250" s="82">
        <f t="shared" si="45"/>
        <v>236</v>
      </c>
      <c r="B250" s="96"/>
      <c r="C250" s="97" t="s">
        <v>550</v>
      </c>
      <c r="D250" s="54">
        <v>870.81270999999992</v>
      </c>
      <c r="E250" s="55">
        <v>876.77059999999994</v>
      </c>
      <c r="F250" s="55">
        <v>882.72848999999997</v>
      </c>
      <c r="G250" s="55">
        <v>888.68637999999999</v>
      </c>
      <c r="H250" s="55">
        <v>894.64427000000001</v>
      </c>
      <c r="I250" s="55">
        <v>900.60216000000003</v>
      </c>
      <c r="J250" s="55">
        <v>906.56005000000005</v>
      </c>
      <c r="K250" s="55">
        <v>912.51794000000007</v>
      </c>
      <c r="L250" s="55">
        <v>918.47583000000009</v>
      </c>
      <c r="M250" s="55">
        <v>924.43372000000011</v>
      </c>
      <c r="N250" s="55">
        <v>930.39161000000001</v>
      </c>
      <c r="O250" s="55">
        <v>936.34950000000003</v>
      </c>
      <c r="P250" s="54">
        <v>942.30739000000005</v>
      </c>
      <c r="Q250" s="53">
        <f t="shared" si="54"/>
        <v>906.56005000000016</v>
      </c>
      <c r="R250" s="56"/>
      <c r="S250" s="57"/>
    </row>
    <row r="251" spans="1:19" ht="12.75" customHeight="1" x14ac:dyDescent="0.3">
      <c r="A251" s="82">
        <f t="shared" si="45"/>
        <v>237</v>
      </c>
      <c r="B251" s="96"/>
      <c r="C251" s="96" t="s">
        <v>579</v>
      </c>
      <c r="D251" s="58">
        <f t="shared" ref="D251:Q251" si="55">SUM(D244:D250)</f>
        <v>88198.070319999999</v>
      </c>
      <c r="E251" s="58">
        <f t="shared" si="55"/>
        <v>89263.17912999999</v>
      </c>
      <c r="F251" s="58">
        <f t="shared" si="55"/>
        <v>90328.287939999995</v>
      </c>
      <c r="G251" s="58">
        <f t="shared" si="55"/>
        <v>91393.396749999985</v>
      </c>
      <c r="H251" s="58">
        <f t="shared" si="55"/>
        <v>92458.505560000005</v>
      </c>
      <c r="I251" s="58">
        <f t="shared" si="55"/>
        <v>93523.614369999996</v>
      </c>
      <c r="J251" s="58">
        <f t="shared" si="55"/>
        <v>94588.723180000001</v>
      </c>
      <c r="K251" s="58">
        <f t="shared" si="55"/>
        <v>95344.513680000004</v>
      </c>
      <c r="L251" s="58">
        <f t="shared" si="55"/>
        <v>96408.471470000004</v>
      </c>
      <c r="M251" s="58">
        <f t="shared" si="55"/>
        <v>96943.77711000001</v>
      </c>
      <c r="N251" s="58">
        <f t="shared" si="55"/>
        <v>98004.314310000002</v>
      </c>
      <c r="O251" s="58">
        <f t="shared" si="55"/>
        <v>99081.499380000008</v>
      </c>
      <c r="P251" s="58">
        <f t="shared" si="55"/>
        <v>100023.28071000001</v>
      </c>
      <c r="Q251" s="58">
        <f t="shared" si="55"/>
        <v>94273.817993076926</v>
      </c>
      <c r="R251" s="56"/>
      <c r="S251" s="57"/>
    </row>
    <row r="252" spans="1:19" ht="12.75" customHeight="1" x14ac:dyDescent="0.3">
      <c r="A252" s="82">
        <f t="shared" si="45"/>
        <v>238</v>
      </c>
      <c r="B252" s="96"/>
      <c r="C252" s="97"/>
      <c r="D252" s="54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3"/>
      <c r="R252" s="56"/>
      <c r="S252" s="57"/>
    </row>
    <row r="253" spans="1:19" ht="12.75" customHeight="1" x14ac:dyDescent="0.3">
      <c r="A253" s="82">
        <f t="shared" si="45"/>
        <v>239</v>
      </c>
      <c r="B253" s="96"/>
      <c r="C253" s="96" t="s">
        <v>580</v>
      </c>
      <c r="D253" s="54"/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3"/>
      <c r="R253" s="56"/>
      <c r="S253" s="57"/>
    </row>
    <row r="254" spans="1:19" ht="12.75" customHeight="1" x14ac:dyDescent="0.3">
      <c r="A254" s="82">
        <f t="shared" si="45"/>
        <v>240</v>
      </c>
      <c r="B254" s="96"/>
      <c r="C254" s="97" t="s">
        <v>545</v>
      </c>
      <c r="D254" s="54">
        <v>7201.9961999999996</v>
      </c>
      <c r="E254" s="55">
        <v>7224.2057100000002</v>
      </c>
      <c r="F254" s="55">
        <v>7246.4152199999999</v>
      </c>
      <c r="G254" s="55">
        <v>7259.8390200000003</v>
      </c>
      <c r="H254" s="55">
        <v>7282.0513099999998</v>
      </c>
      <c r="I254" s="55">
        <v>7304.2636000000002</v>
      </c>
      <c r="J254" s="55">
        <v>7326.4758899999997</v>
      </c>
      <c r="K254" s="55">
        <v>7348.6937899999994</v>
      </c>
      <c r="L254" s="55">
        <v>7370.9145700000008</v>
      </c>
      <c r="M254" s="55">
        <v>7393.1366899999994</v>
      </c>
      <c r="N254" s="55">
        <v>7415.36204</v>
      </c>
      <c r="O254" s="55">
        <v>7435.5068899999997</v>
      </c>
      <c r="P254" s="54">
        <v>7457.77772</v>
      </c>
      <c r="Q254" s="53">
        <f t="shared" ref="Q254:Q260" si="56">SUM(D254:P254)/13</f>
        <v>7328.2029730769236</v>
      </c>
      <c r="R254" s="56"/>
      <c r="S254" s="57"/>
    </row>
    <row r="255" spans="1:19" ht="12.75" customHeight="1" x14ac:dyDescent="0.3">
      <c r="A255" s="82">
        <f t="shared" si="45"/>
        <v>241</v>
      </c>
      <c r="B255" s="96"/>
      <c r="C255" s="97" t="s">
        <v>546</v>
      </c>
      <c r="D255" s="54">
        <v>3974.23072</v>
      </c>
      <c r="E255" s="55">
        <v>3988.5927999999999</v>
      </c>
      <c r="F255" s="55">
        <v>4002.9548800000002</v>
      </c>
      <c r="G255" s="55">
        <v>4017.3169600000001</v>
      </c>
      <c r="H255" s="55">
        <v>4031.67904</v>
      </c>
      <c r="I255" s="55">
        <v>4046.0411200000003</v>
      </c>
      <c r="J255" s="55">
        <v>4060.4032000000002</v>
      </c>
      <c r="K255" s="55">
        <v>4061.7588900000001</v>
      </c>
      <c r="L255" s="55">
        <v>4076.1070200000004</v>
      </c>
      <c r="M255" s="55">
        <v>4090.4551499999998</v>
      </c>
      <c r="N255" s="55">
        <v>4104.8032799999992</v>
      </c>
      <c r="O255" s="55">
        <v>4123.5277900000001</v>
      </c>
      <c r="P255" s="54">
        <v>4130.6025200000004</v>
      </c>
      <c r="Q255" s="53">
        <f t="shared" si="56"/>
        <v>4054.4979515384621</v>
      </c>
      <c r="R255" s="56"/>
      <c r="S255" s="57"/>
    </row>
    <row r="256" spans="1:19" ht="12.75" customHeight="1" x14ac:dyDescent="0.3">
      <c r="A256" s="82">
        <f t="shared" si="45"/>
        <v>242</v>
      </c>
      <c r="B256" s="96"/>
      <c r="C256" s="97" t="s">
        <v>547</v>
      </c>
      <c r="D256" s="54">
        <v>32814.00477</v>
      </c>
      <c r="E256" s="55">
        <v>33223.943169999999</v>
      </c>
      <c r="F256" s="55">
        <v>33729.898449999993</v>
      </c>
      <c r="G256" s="55">
        <v>34235.882339999996</v>
      </c>
      <c r="H256" s="55">
        <v>34328.633860000002</v>
      </c>
      <c r="I256" s="55">
        <v>34834.606489999998</v>
      </c>
      <c r="J256" s="55">
        <v>35340.579120000002</v>
      </c>
      <c r="K256" s="55">
        <v>34856.836339999994</v>
      </c>
      <c r="L256" s="55">
        <v>35359.444489999994</v>
      </c>
      <c r="M256" s="55">
        <v>35862.052639999994</v>
      </c>
      <c r="N256" s="55">
        <v>36364.660790000002</v>
      </c>
      <c r="O256" s="55">
        <v>36867.268940000002</v>
      </c>
      <c r="P256" s="54">
        <v>37285.393080000002</v>
      </c>
      <c r="Q256" s="53">
        <f t="shared" si="56"/>
        <v>35007.938806153848</v>
      </c>
      <c r="R256" s="56"/>
      <c r="S256" s="57"/>
    </row>
    <row r="257" spans="1:19" ht="12.75" customHeight="1" x14ac:dyDescent="0.3">
      <c r="A257" s="82">
        <f t="shared" si="45"/>
        <v>243</v>
      </c>
      <c r="B257" s="96"/>
      <c r="C257" s="97" t="s">
        <v>548</v>
      </c>
      <c r="D257" s="54">
        <v>16440.60341</v>
      </c>
      <c r="E257" s="55">
        <v>16550.660449999999</v>
      </c>
      <c r="F257" s="55">
        <v>16660.717490000003</v>
      </c>
      <c r="G257" s="55">
        <v>16770.774530000002</v>
      </c>
      <c r="H257" s="55">
        <v>16880.831569999998</v>
      </c>
      <c r="I257" s="55">
        <v>16990.888610000002</v>
      </c>
      <c r="J257" s="55">
        <v>17100.945650000001</v>
      </c>
      <c r="K257" s="55">
        <v>17211.002690000001</v>
      </c>
      <c r="L257" s="55">
        <v>17321.059730000001</v>
      </c>
      <c r="M257" s="55">
        <v>17431.116770000001</v>
      </c>
      <c r="N257" s="55">
        <v>17541.17381</v>
      </c>
      <c r="O257" s="55">
        <v>17651.230850000004</v>
      </c>
      <c r="P257" s="54">
        <v>17761.28789</v>
      </c>
      <c r="Q257" s="53">
        <f t="shared" si="56"/>
        <v>17100.945650000001</v>
      </c>
      <c r="R257" s="56"/>
      <c r="S257" s="57"/>
    </row>
    <row r="258" spans="1:19" ht="12.75" customHeight="1" x14ac:dyDescent="0.3">
      <c r="A258" s="82">
        <f t="shared" si="45"/>
        <v>244</v>
      </c>
      <c r="B258" s="96"/>
      <c r="C258" s="97" t="s">
        <v>549</v>
      </c>
      <c r="D258" s="54">
        <v>11347.58138</v>
      </c>
      <c r="E258" s="55">
        <v>11398.512790000001</v>
      </c>
      <c r="F258" s="55">
        <v>11454.890710000001</v>
      </c>
      <c r="G258" s="55">
        <v>11511.26863</v>
      </c>
      <c r="H258" s="55">
        <v>11567.646549999999</v>
      </c>
      <c r="I258" s="55">
        <v>11624.024469999998</v>
      </c>
      <c r="J258" s="55">
        <v>11680.402389999999</v>
      </c>
      <c r="K258" s="55">
        <v>11736.78031</v>
      </c>
      <c r="L258" s="55">
        <v>11793.158230000001</v>
      </c>
      <c r="M258" s="55">
        <v>11849.53615</v>
      </c>
      <c r="N258" s="55">
        <v>11905.914069999999</v>
      </c>
      <c r="O258" s="55">
        <v>11962.291990000002</v>
      </c>
      <c r="P258" s="54">
        <v>11920.847530000001</v>
      </c>
      <c r="Q258" s="53">
        <f t="shared" si="56"/>
        <v>11673.296553846156</v>
      </c>
      <c r="R258" s="56"/>
      <c r="S258" s="57"/>
    </row>
    <row r="259" spans="1:19" ht="12.75" customHeight="1" x14ac:dyDescent="0.3">
      <c r="A259" s="82">
        <f t="shared" si="45"/>
        <v>245</v>
      </c>
      <c r="B259" s="96"/>
      <c r="C259" s="97" t="s">
        <v>550</v>
      </c>
      <c r="D259" s="54">
        <v>2427.70579</v>
      </c>
      <c r="E259" s="55">
        <v>2451.6823100000001</v>
      </c>
      <c r="F259" s="55">
        <v>2475.4925899999998</v>
      </c>
      <c r="G259" s="55">
        <v>2499.3184000000001</v>
      </c>
      <c r="H259" s="55">
        <v>2523.1442099999999</v>
      </c>
      <c r="I259" s="55">
        <v>2547.1129299999998</v>
      </c>
      <c r="J259" s="55">
        <v>2571.0816499999996</v>
      </c>
      <c r="K259" s="55">
        <v>2595.0503700000004</v>
      </c>
      <c r="L259" s="55">
        <v>2619.0190899999998</v>
      </c>
      <c r="M259" s="55">
        <v>2642.9878100000001</v>
      </c>
      <c r="N259" s="55">
        <v>2666.9565300000004</v>
      </c>
      <c r="O259" s="55">
        <v>2690.9346299999997</v>
      </c>
      <c r="P259" s="54">
        <v>2714.9814299999998</v>
      </c>
      <c r="Q259" s="53">
        <f t="shared" si="56"/>
        <v>2571.1898261538463</v>
      </c>
      <c r="R259" s="56"/>
      <c r="S259" s="57"/>
    </row>
    <row r="260" spans="1:19" ht="12.75" customHeight="1" x14ac:dyDescent="0.3">
      <c r="A260" s="82">
        <f t="shared" si="45"/>
        <v>246</v>
      </c>
      <c r="B260" s="96"/>
      <c r="C260" s="97" t="s">
        <v>567</v>
      </c>
      <c r="D260" s="54">
        <v>-3149.24944</v>
      </c>
      <c r="E260" s="55">
        <v>-2709.97991</v>
      </c>
      <c r="F260" s="55">
        <v>-2270.71038</v>
      </c>
      <c r="G260" s="55">
        <v>-1831.44085</v>
      </c>
      <c r="H260" s="55">
        <v>-1392.1713199999999</v>
      </c>
      <c r="I260" s="55">
        <v>-952.90179000000001</v>
      </c>
      <c r="J260" s="55">
        <v>-513.63226000000009</v>
      </c>
      <c r="K260" s="55">
        <v>-74.362729999999942</v>
      </c>
      <c r="L260" s="55">
        <v>364.90680000000009</v>
      </c>
      <c r="M260" s="55">
        <v>349.69145999999989</v>
      </c>
      <c r="N260" s="55">
        <v>784.27600999999993</v>
      </c>
      <c r="O260" s="55">
        <v>1218.8605600000001</v>
      </c>
      <c r="P260" s="54">
        <v>1653.4451100000001</v>
      </c>
      <c r="Q260" s="53">
        <f t="shared" si="56"/>
        <v>-655.63605692307692</v>
      </c>
      <c r="R260" s="56"/>
      <c r="S260" s="57"/>
    </row>
    <row r="261" spans="1:19" ht="12.75" customHeight="1" x14ac:dyDescent="0.3">
      <c r="A261" s="82">
        <f t="shared" si="45"/>
        <v>247</v>
      </c>
      <c r="B261" s="96"/>
      <c r="C261" s="100" t="s">
        <v>581</v>
      </c>
      <c r="D261" s="58">
        <f>SUM(D254:D260)</f>
        <v>71056.872829999993</v>
      </c>
      <c r="E261" s="58">
        <f t="shared" ref="E261:P261" si="57">SUM(E254:E260)</f>
        <v>72127.617320000019</v>
      </c>
      <c r="F261" s="58">
        <f t="shared" si="57"/>
        <v>73299.658959999986</v>
      </c>
      <c r="G261" s="58">
        <f t="shared" si="57"/>
        <v>74462.959029999998</v>
      </c>
      <c r="H261" s="58">
        <f t="shared" si="57"/>
        <v>75221.815220000004</v>
      </c>
      <c r="I261" s="58">
        <f t="shared" si="57"/>
        <v>76394.035430000004</v>
      </c>
      <c r="J261" s="58">
        <f t="shared" si="57"/>
        <v>77566.255640000003</v>
      </c>
      <c r="K261" s="58">
        <f t="shared" si="57"/>
        <v>77735.759659999996</v>
      </c>
      <c r="L261" s="58">
        <f t="shared" si="57"/>
        <v>78904.609929999991</v>
      </c>
      <c r="M261" s="58">
        <f t="shared" si="57"/>
        <v>79618.976670000004</v>
      </c>
      <c r="N261" s="58">
        <f t="shared" si="57"/>
        <v>80783.146529999998</v>
      </c>
      <c r="O261" s="58">
        <f t="shared" si="57"/>
        <v>81949.621650000016</v>
      </c>
      <c r="P261" s="58">
        <f t="shared" si="57"/>
        <v>82924.335279999999</v>
      </c>
      <c r="Q261" s="58">
        <f>SUM(Q254:Q260)</f>
        <v>77080.43570384616</v>
      </c>
      <c r="R261" s="56"/>
      <c r="S261" s="57"/>
    </row>
    <row r="262" spans="1:19" ht="12.75" customHeight="1" x14ac:dyDescent="0.3">
      <c r="A262" s="82">
        <f t="shared" si="45"/>
        <v>248</v>
      </c>
      <c r="B262" s="96"/>
      <c r="C262" s="100"/>
      <c r="D262" s="54"/>
      <c r="E262" s="55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3"/>
      <c r="R262" s="56"/>
      <c r="S262" s="57"/>
    </row>
    <row r="263" spans="1:19" ht="12.75" customHeight="1" x14ac:dyDescent="0.3">
      <c r="A263" s="82">
        <f t="shared" si="45"/>
        <v>249</v>
      </c>
      <c r="B263" s="96"/>
      <c r="C263" s="96" t="s">
        <v>582</v>
      </c>
      <c r="D263" s="54"/>
      <c r="E263" s="55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3"/>
      <c r="R263" s="56"/>
      <c r="S263" s="57"/>
    </row>
    <row r="264" spans="1:19" ht="12.75" customHeight="1" x14ac:dyDescent="0.3">
      <c r="A264" s="82">
        <f t="shared" si="45"/>
        <v>250</v>
      </c>
      <c r="B264" s="96"/>
      <c r="C264" s="97" t="s">
        <v>545</v>
      </c>
      <c r="D264" s="54">
        <v>3591.6412500000001</v>
      </c>
      <c r="E264" s="55">
        <v>3600.9623000000001</v>
      </c>
      <c r="F264" s="55">
        <v>3610.3490299999999</v>
      </c>
      <c r="G264" s="55">
        <v>3619.73576</v>
      </c>
      <c r="H264" s="55">
        <v>3629.1224899999997</v>
      </c>
      <c r="I264" s="55">
        <v>3638.5092199999999</v>
      </c>
      <c r="J264" s="55">
        <v>3647.8959500000001</v>
      </c>
      <c r="K264" s="55">
        <v>3657.2826800000003</v>
      </c>
      <c r="L264" s="55">
        <v>3666.6694100000004</v>
      </c>
      <c r="M264" s="55">
        <v>3676.0561400000001</v>
      </c>
      <c r="N264" s="55">
        <v>3685.4428699999999</v>
      </c>
      <c r="O264" s="55">
        <v>3694.8296</v>
      </c>
      <c r="P264" s="54">
        <v>3704.2606099999998</v>
      </c>
      <c r="Q264" s="53">
        <f t="shared" ref="Q264:Q269" si="58">SUM(D264:P264)/13</f>
        <v>3647.904408461538</v>
      </c>
      <c r="R264" s="56"/>
      <c r="S264" s="57"/>
    </row>
    <row r="265" spans="1:19" ht="12.75" customHeight="1" x14ac:dyDescent="0.3">
      <c r="A265" s="82">
        <f t="shared" si="45"/>
        <v>251</v>
      </c>
      <c r="B265" s="96"/>
      <c r="C265" s="97" t="s">
        <v>546</v>
      </c>
      <c r="D265" s="54">
        <v>3388.6614500000005</v>
      </c>
      <c r="E265" s="55">
        <v>3371.1746300000004</v>
      </c>
      <c r="F265" s="55">
        <v>3353.6878100000004</v>
      </c>
      <c r="G265" s="55">
        <v>3336.2009900000003</v>
      </c>
      <c r="H265" s="55">
        <v>3318.7141700000002</v>
      </c>
      <c r="I265" s="55">
        <v>3301.2273500000001</v>
      </c>
      <c r="J265" s="55">
        <v>3283.74053</v>
      </c>
      <c r="K265" s="55">
        <v>3266.25371</v>
      </c>
      <c r="L265" s="55">
        <v>3248.7668899999999</v>
      </c>
      <c r="M265" s="55">
        <v>3231.2800699999998</v>
      </c>
      <c r="N265" s="55">
        <v>3213.7932499999997</v>
      </c>
      <c r="O265" s="55">
        <v>3196.3064299999996</v>
      </c>
      <c r="P265" s="54">
        <v>3178.8196100000005</v>
      </c>
      <c r="Q265" s="53">
        <f t="shared" si="58"/>
        <v>3283.74053</v>
      </c>
      <c r="R265" s="56"/>
      <c r="S265" s="57"/>
    </row>
    <row r="266" spans="1:19" ht="12.75" customHeight="1" x14ac:dyDescent="0.3">
      <c r="A266" s="82">
        <f t="shared" si="45"/>
        <v>252</v>
      </c>
      <c r="B266" s="96"/>
      <c r="C266" s="97" t="s">
        <v>547</v>
      </c>
      <c r="D266" s="54">
        <v>18341.405470000002</v>
      </c>
      <c r="E266" s="55">
        <v>18488.037489999999</v>
      </c>
      <c r="F266" s="55">
        <v>18634.845230000003</v>
      </c>
      <c r="G266" s="55">
        <v>18781.666820000002</v>
      </c>
      <c r="H266" s="55">
        <v>18928.506519999999</v>
      </c>
      <c r="I266" s="55">
        <v>19075.346219999999</v>
      </c>
      <c r="J266" s="55">
        <v>19222.18592</v>
      </c>
      <c r="K266" s="55">
        <v>19335.938689999999</v>
      </c>
      <c r="L266" s="55">
        <v>19488.649059999996</v>
      </c>
      <c r="M266" s="55">
        <v>19641.52218</v>
      </c>
      <c r="N266" s="55">
        <v>19794.404399999999</v>
      </c>
      <c r="O266" s="55">
        <v>19947.124749999999</v>
      </c>
      <c r="P266" s="54">
        <v>20086.738379999999</v>
      </c>
      <c r="Q266" s="53">
        <f t="shared" si="58"/>
        <v>19212.797779230768</v>
      </c>
      <c r="R266" s="56"/>
      <c r="S266" s="57"/>
    </row>
    <row r="267" spans="1:19" ht="12.75" customHeight="1" x14ac:dyDescent="0.3">
      <c r="A267" s="82">
        <f t="shared" si="45"/>
        <v>253</v>
      </c>
      <c r="B267" s="96"/>
      <c r="C267" s="97" t="s">
        <v>548</v>
      </c>
      <c r="D267" s="54">
        <v>4131.79792</v>
      </c>
      <c r="E267" s="55">
        <v>4145.61798</v>
      </c>
      <c r="F267" s="55">
        <v>4159.3218200000001</v>
      </c>
      <c r="G267" s="55">
        <v>4173.0357400000003</v>
      </c>
      <c r="H267" s="55">
        <v>4186.7365100000006</v>
      </c>
      <c r="I267" s="55">
        <v>4200.4372800000001</v>
      </c>
      <c r="J267" s="55">
        <v>4214.1380499999996</v>
      </c>
      <c r="K267" s="55">
        <v>4227.8388199999999</v>
      </c>
      <c r="L267" s="55">
        <v>4241.5395900000003</v>
      </c>
      <c r="M267" s="55">
        <v>4255.2403599999998</v>
      </c>
      <c r="N267" s="55">
        <v>4268.9411300000002</v>
      </c>
      <c r="O267" s="55">
        <v>4282.6418999999996</v>
      </c>
      <c r="P267" s="54">
        <v>4296.34267</v>
      </c>
      <c r="Q267" s="53">
        <f t="shared" si="58"/>
        <v>4214.1253669230764</v>
      </c>
      <c r="R267" s="56"/>
      <c r="S267" s="57"/>
    </row>
    <row r="268" spans="1:19" ht="12.75" customHeight="1" x14ac:dyDescent="0.3">
      <c r="A268" s="82">
        <f t="shared" si="45"/>
        <v>254</v>
      </c>
      <c r="B268" s="96"/>
      <c r="C268" s="97" t="s">
        <v>549</v>
      </c>
      <c r="D268" s="54">
        <v>3620.5921399999997</v>
      </c>
      <c r="E268" s="55">
        <v>3646.9132199999999</v>
      </c>
      <c r="F268" s="55">
        <v>3673.2342999999996</v>
      </c>
      <c r="G268" s="55">
        <v>3699.5553799999998</v>
      </c>
      <c r="H268" s="55">
        <v>3682.1334600000005</v>
      </c>
      <c r="I268" s="55">
        <v>3709.0481599999998</v>
      </c>
      <c r="J268" s="55">
        <v>3735.53793</v>
      </c>
      <c r="K268" s="55">
        <v>3762.4526300000002</v>
      </c>
      <c r="L268" s="55">
        <v>3789.3673299999996</v>
      </c>
      <c r="M268" s="55">
        <v>3817.8104999999996</v>
      </c>
      <c r="N268" s="55">
        <v>3846.1975999999995</v>
      </c>
      <c r="O268" s="55">
        <v>3874.6111999999994</v>
      </c>
      <c r="P268" s="54">
        <v>3905.9236900000001</v>
      </c>
      <c r="Q268" s="53">
        <f t="shared" si="58"/>
        <v>3751.0290415384611</v>
      </c>
      <c r="R268" s="56"/>
      <c r="S268" s="57"/>
    </row>
    <row r="269" spans="1:19" ht="12.75" customHeight="1" x14ac:dyDescent="0.3">
      <c r="A269" s="82">
        <f t="shared" si="45"/>
        <v>255</v>
      </c>
      <c r="B269" s="96"/>
      <c r="C269" s="97" t="s">
        <v>550</v>
      </c>
      <c r="D269" s="54">
        <v>1237.5967900000003</v>
      </c>
      <c r="E269" s="55">
        <v>1216.9639700000002</v>
      </c>
      <c r="F269" s="55">
        <v>1225.9480100000001</v>
      </c>
      <c r="G269" s="55">
        <v>1234.9271500000002</v>
      </c>
      <c r="H269" s="55">
        <v>1243.9062899999999</v>
      </c>
      <c r="I269" s="55">
        <v>1252.88543</v>
      </c>
      <c r="J269" s="55">
        <v>1260.8878500000001</v>
      </c>
      <c r="K269" s="55">
        <v>1269.9252099999999</v>
      </c>
      <c r="L269" s="55">
        <v>1278.9625699999999</v>
      </c>
      <c r="M269" s="55">
        <v>1288.0519500000003</v>
      </c>
      <c r="N269" s="55">
        <v>1297.2294099999999</v>
      </c>
      <c r="O269" s="55">
        <v>1306.41697</v>
      </c>
      <c r="P269" s="54">
        <v>1315.61555</v>
      </c>
      <c r="Q269" s="53">
        <f t="shared" si="58"/>
        <v>1263.7936269230768</v>
      </c>
      <c r="R269" s="56"/>
      <c r="S269" s="57"/>
    </row>
    <row r="270" spans="1:19" ht="12.75" customHeight="1" x14ac:dyDescent="0.3">
      <c r="A270" s="82">
        <f t="shared" si="45"/>
        <v>256</v>
      </c>
      <c r="B270" s="96"/>
      <c r="C270" s="100" t="s">
        <v>583</v>
      </c>
      <c r="D270" s="58">
        <f>SUM(D264:D269)</f>
        <v>34311.695020000006</v>
      </c>
      <c r="E270" s="58">
        <f t="shared" ref="E270:Q270" si="59">SUM(E264:E269)</f>
        <v>34469.669589999998</v>
      </c>
      <c r="F270" s="58">
        <f t="shared" si="59"/>
        <v>34657.386200000001</v>
      </c>
      <c r="G270" s="58">
        <f t="shared" si="59"/>
        <v>34845.121840000007</v>
      </c>
      <c r="H270" s="58">
        <f t="shared" si="59"/>
        <v>34989.119439999995</v>
      </c>
      <c r="I270" s="58">
        <f t="shared" si="59"/>
        <v>35177.453659999999</v>
      </c>
      <c r="J270" s="58">
        <f t="shared" si="59"/>
        <v>35364.386229999996</v>
      </c>
      <c r="K270" s="58">
        <f t="shared" si="59"/>
        <v>35519.691740000002</v>
      </c>
      <c r="L270" s="58">
        <f t="shared" si="59"/>
        <v>35713.954850000002</v>
      </c>
      <c r="M270" s="58">
        <f t="shared" si="59"/>
        <v>35909.961199999998</v>
      </c>
      <c r="N270" s="58">
        <f t="shared" si="59"/>
        <v>36106.00866</v>
      </c>
      <c r="O270" s="58">
        <f t="shared" si="59"/>
        <v>36301.930849999997</v>
      </c>
      <c r="P270" s="58">
        <f t="shared" si="59"/>
        <v>36487.700510000002</v>
      </c>
      <c r="Q270" s="58">
        <f t="shared" si="59"/>
        <v>35373.390753076921</v>
      </c>
      <c r="R270" s="56"/>
      <c r="S270" s="57"/>
    </row>
    <row r="271" spans="1:19" ht="12.75" customHeight="1" x14ac:dyDescent="0.3">
      <c r="A271" s="82">
        <f t="shared" si="45"/>
        <v>257</v>
      </c>
      <c r="B271" s="96"/>
      <c r="C271" s="100"/>
      <c r="D271" s="54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3"/>
      <c r="R271" s="56"/>
      <c r="S271" s="57"/>
    </row>
    <row r="272" spans="1:19" ht="12.75" customHeight="1" x14ac:dyDescent="0.3">
      <c r="A272" s="82">
        <f t="shared" ref="A272:A335" si="60">A271+1</f>
        <v>258</v>
      </c>
      <c r="B272" s="96"/>
      <c r="C272" s="96" t="s">
        <v>584</v>
      </c>
      <c r="D272" s="54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3"/>
      <c r="R272" s="56"/>
      <c r="S272" s="57"/>
    </row>
    <row r="273" spans="1:19" ht="12.75" customHeight="1" x14ac:dyDescent="0.3">
      <c r="A273" s="82">
        <f t="shared" si="60"/>
        <v>259</v>
      </c>
      <c r="B273" s="96"/>
      <c r="C273" s="97" t="s">
        <v>545</v>
      </c>
      <c r="D273" s="54">
        <v>7358.8798299999999</v>
      </c>
      <c r="E273" s="55">
        <v>7374.0357599999998</v>
      </c>
      <c r="F273" s="55">
        <v>7389.1916899999997</v>
      </c>
      <c r="G273" s="55">
        <v>7404.3476200000005</v>
      </c>
      <c r="H273" s="55">
        <v>7419.5035499999994</v>
      </c>
      <c r="I273" s="55">
        <v>7434.6594799999993</v>
      </c>
      <c r="J273" s="55">
        <v>7449.8154100000002</v>
      </c>
      <c r="K273" s="55">
        <v>7464.9713400000001</v>
      </c>
      <c r="L273" s="55">
        <v>7480.12727</v>
      </c>
      <c r="M273" s="55">
        <v>7495.2831999999999</v>
      </c>
      <c r="N273" s="55">
        <v>7510.4391299999997</v>
      </c>
      <c r="O273" s="55">
        <v>7525.5950599999996</v>
      </c>
      <c r="P273" s="54">
        <v>7540.7509900000005</v>
      </c>
      <c r="Q273" s="53">
        <f t="shared" ref="Q273:Q280" si="61">SUM(D273:P273)/13</f>
        <v>7449.8154100000011</v>
      </c>
      <c r="R273" s="56"/>
      <c r="S273" s="57"/>
    </row>
    <row r="274" spans="1:19" ht="12.75" customHeight="1" x14ac:dyDescent="0.3">
      <c r="A274" s="82">
        <f t="shared" si="60"/>
        <v>260</v>
      </c>
      <c r="B274" s="96"/>
      <c r="C274" s="97" t="s">
        <v>546</v>
      </c>
      <c r="D274" s="54">
        <v>5387.0251700000008</v>
      </c>
      <c r="E274" s="55">
        <v>5403.4477200000001</v>
      </c>
      <c r="F274" s="55">
        <v>5419.8702700000003</v>
      </c>
      <c r="G274" s="55">
        <v>5436.2928199999997</v>
      </c>
      <c r="H274" s="55">
        <v>5452.7153699999999</v>
      </c>
      <c r="I274" s="55">
        <v>5469.1379199999992</v>
      </c>
      <c r="J274" s="55">
        <v>5485.5604700000004</v>
      </c>
      <c r="K274" s="55">
        <v>5501.9830199999997</v>
      </c>
      <c r="L274" s="55">
        <v>5518.4055699999999</v>
      </c>
      <c r="M274" s="55">
        <v>5534.8281200000001</v>
      </c>
      <c r="N274" s="55">
        <v>5551.2506699999994</v>
      </c>
      <c r="O274" s="55">
        <v>5567.6732199999997</v>
      </c>
      <c r="P274" s="54">
        <v>5578.2661700000008</v>
      </c>
      <c r="Q274" s="53">
        <f t="shared" si="61"/>
        <v>5485.1120392307694</v>
      </c>
      <c r="R274" s="56"/>
      <c r="S274" s="57"/>
    </row>
    <row r="275" spans="1:19" ht="12.75" customHeight="1" x14ac:dyDescent="0.3">
      <c r="A275" s="82">
        <f t="shared" si="60"/>
        <v>261</v>
      </c>
      <c r="B275" s="96"/>
      <c r="C275" s="97" t="s">
        <v>547</v>
      </c>
      <c r="D275" s="54">
        <v>43717.714050000002</v>
      </c>
      <c r="E275" s="55">
        <v>43898.448230000002</v>
      </c>
      <c r="F275" s="55">
        <v>44092.615660000003</v>
      </c>
      <c r="G275" s="55">
        <v>44286.783090000004</v>
      </c>
      <c r="H275" s="55">
        <v>44480.950519999999</v>
      </c>
      <c r="I275" s="55">
        <v>44675.11795</v>
      </c>
      <c r="J275" s="55">
        <v>44869.28746</v>
      </c>
      <c r="K275" s="55">
        <v>45063.416200000007</v>
      </c>
      <c r="L275" s="55">
        <v>45260.981189999999</v>
      </c>
      <c r="M275" s="55">
        <v>41566.147980000002</v>
      </c>
      <c r="N275" s="55">
        <v>41763.795920000004</v>
      </c>
      <c r="O275" s="55">
        <v>41771.637190000001</v>
      </c>
      <c r="P275" s="54">
        <v>41968.632060000004</v>
      </c>
      <c r="Q275" s="53">
        <f t="shared" si="61"/>
        <v>43647.348269230773</v>
      </c>
      <c r="R275" s="56"/>
      <c r="S275" s="57"/>
    </row>
    <row r="276" spans="1:19" ht="12.75" customHeight="1" x14ac:dyDescent="0.3">
      <c r="A276" s="82">
        <f t="shared" si="60"/>
        <v>262</v>
      </c>
      <c r="B276" s="96"/>
      <c r="C276" s="97" t="s">
        <v>564</v>
      </c>
      <c r="D276" s="54">
        <v>69.557980000000001</v>
      </c>
      <c r="E276" s="55">
        <v>82.585589999999996</v>
      </c>
      <c r="F276" s="55">
        <v>95.603580000000008</v>
      </c>
      <c r="G276" s="55">
        <v>108.62157000000001</v>
      </c>
      <c r="H276" s="55">
        <v>121.63956</v>
      </c>
      <c r="I276" s="55">
        <v>134.65754999999999</v>
      </c>
      <c r="J276" s="55">
        <v>147.67554000000001</v>
      </c>
      <c r="K276" s="55">
        <v>160.69353000000001</v>
      </c>
      <c r="L276" s="55">
        <v>173.71151999999998</v>
      </c>
      <c r="M276" s="55">
        <v>186.72951</v>
      </c>
      <c r="N276" s="55">
        <v>213.33672000000001</v>
      </c>
      <c r="O276" s="55">
        <v>240.75936000000002</v>
      </c>
      <c r="P276" s="54">
        <v>266.47201000000001</v>
      </c>
      <c r="Q276" s="53">
        <f t="shared" si="61"/>
        <v>154.00338615384615</v>
      </c>
      <c r="R276" s="56"/>
      <c r="S276" s="57"/>
    </row>
    <row r="277" spans="1:19" ht="12.75" customHeight="1" x14ac:dyDescent="0.3">
      <c r="A277" s="82">
        <f t="shared" si="60"/>
        <v>263</v>
      </c>
      <c r="B277" s="96"/>
      <c r="C277" s="97" t="s">
        <v>548</v>
      </c>
      <c r="D277" s="54">
        <v>12503.00671</v>
      </c>
      <c r="E277" s="55">
        <v>12537.095800000001</v>
      </c>
      <c r="F277" s="55">
        <v>12571.18489</v>
      </c>
      <c r="G277" s="55">
        <v>12605.27398</v>
      </c>
      <c r="H277" s="55">
        <v>12639.363069999999</v>
      </c>
      <c r="I277" s="55">
        <v>12673.452160000001</v>
      </c>
      <c r="J277" s="55">
        <v>12707.54125</v>
      </c>
      <c r="K277" s="55">
        <v>12265.390370000001</v>
      </c>
      <c r="L277" s="55">
        <v>12298.554750000001</v>
      </c>
      <c r="M277" s="55">
        <v>12331.719129999998</v>
      </c>
      <c r="N277" s="55">
        <v>12367.344799999999</v>
      </c>
      <c r="O277" s="55">
        <v>12402.885310000001</v>
      </c>
      <c r="P277" s="54">
        <v>12438.42582</v>
      </c>
      <c r="Q277" s="53">
        <f t="shared" si="61"/>
        <v>12487.787541538461</v>
      </c>
      <c r="R277" s="56"/>
      <c r="S277" s="57"/>
    </row>
    <row r="278" spans="1:19" ht="12.75" customHeight="1" x14ac:dyDescent="0.3">
      <c r="A278" s="82">
        <f t="shared" si="60"/>
        <v>264</v>
      </c>
      <c r="B278" s="96"/>
      <c r="C278" s="97" t="s">
        <v>549</v>
      </c>
      <c r="D278" s="54">
        <v>4069.5550999999996</v>
      </c>
      <c r="E278" s="55">
        <v>4089.6359599999996</v>
      </c>
      <c r="F278" s="55">
        <v>4109.7168199999996</v>
      </c>
      <c r="G278" s="55">
        <v>4129.7976799999997</v>
      </c>
      <c r="H278" s="55">
        <v>4149.8785399999997</v>
      </c>
      <c r="I278" s="55">
        <v>4169.9593999999997</v>
      </c>
      <c r="J278" s="55">
        <v>4190.0402599999998</v>
      </c>
      <c r="K278" s="55">
        <v>4210.1211199999998</v>
      </c>
      <c r="L278" s="55">
        <v>4205.5759799999996</v>
      </c>
      <c r="M278" s="55">
        <v>4226.4027299999998</v>
      </c>
      <c r="N278" s="55">
        <v>4103.3126400000001</v>
      </c>
      <c r="O278" s="55">
        <v>4124.2369200000003</v>
      </c>
      <c r="P278" s="54">
        <v>3686.3597999999997</v>
      </c>
      <c r="Q278" s="53">
        <f t="shared" si="61"/>
        <v>4112.660996153847</v>
      </c>
      <c r="R278" s="56"/>
      <c r="S278" s="57"/>
    </row>
    <row r="279" spans="1:19" ht="12.75" customHeight="1" x14ac:dyDescent="0.3">
      <c r="A279" s="82">
        <f t="shared" si="60"/>
        <v>265</v>
      </c>
      <c r="B279" s="96"/>
      <c r="C279" s="97" t="s">
        <v>550</v>
      </c>
      <c r="D279" s="54">
        <v>507.48921000000007</v>
      </c>
      <c r="E279" s="55">
        <v>499.69091999999995</v>
      </c>
      <c r="F279" s="55">
        <v>503.76663000000002</v>
      </c>
      <c r="G279" s="55">
        <v>507.93492000000003</v>
      </c>
      <c r="H279" s="55">
        <v>512.11355000000003</v>
      </c>
      <c r="I279" s="55">
        <v>516.29218000000003</v>
      </c>
      <c r="J279" s="55">
        <v>520.47080999999991</v>
      </c>
      <c r="K279" s="55">
        <v>524.64944000000003</v>
      </c>
      <c r="L279" s="55">
        <v>528.82807000000014</v>
      </c>
      <c r="M279" s="55">
        <v>533.00670000000002</v>
      </c>
      <c r="N279" s="55">
        <v>537.18533000000002</v>
      </c>
      <c r="O279" s="55">
        <v>541.36396000000002</v>
      </c>
      <c r="P279" s="54">
        <v>545.54817000000003</v>
      </c>
      <c r="Q279" s="53">
        <f t="shared" si="61"/>
        <v>521.41076076923082</v>
      </c>
      <c r="R279" s="56"/>
      <c r="S279" s="57"/>
    </row>
    <row r="280" spans="1:19" ht="12.75" customHeight="1" x14ac:dyDescent="0.3">
      <c r="A280" s="82">
        <f t="shared" si="60"/>
        <v>266</v>
      </c>
      <c r="B280" s="96"/>
      <c r="C280" s="97" t="s">
        <v>561</v>
      </c>
      <c r="D280" s="54">
        <v>45.077669999999998</v>
      </c>
      <c r="E280" s="55">
        <v>45.077669999999998</v>
      </c>
      <c r="F280" s="55">
        <v>45.077669999999998</v>
      </c>
      <c r="G280" s="55">
        <v>45.077669999999998</v>
      </c>
      <c r="H280" s="55">
        <v>45.077669999999998</v>
      </c>
      <c r="I280" s="55">
        <v>45.077669999999998</v>
      </c>
      <c r="J280" s="55">
        <v>45.077669999999998</v>
      </c>
      <c r="K280" s="55">
        <v>45.077669999999998</v>
      </c>
      <c r="L280" s="55">
        <v>45.077669999999998</v>
      </c>
      <c r="M280" s="55">
        <v>45.077669999999998</v>
      </c>
      <c r="N280" s="55">
        <v>45.077669999999998</v>
      </c>
      <c r="O280" s="55">
        <v>45.077669999999998</v>
      </c>
      <c r="P280" s="54">
        <v>45.077669999999998</v>
      </c>
      <c r="Q280" s="53">
        <f t="shared" si="61"/>
        <v>45.077670000000005</v>
      </c>
      <c r="R280" s="56"/>
      <c r="S280" s="57"/>
    </row>
    <row r="281" spans="1:19" ht="12.75" customHeight="1" x14ac:dyDescent="0.3">
      <c r="A281" s="82">
        <f t="shared" si="60"/>
        <v>267</v>
      </c>
      <c r="B281" s="96"/>
      <c r="C281" s="100" t="s">
        <v>585</v>
      </c>
      <c r="D281" s="58">
        <f>SUM(D273:D280)</f>
        <v>73658.305719999989</v>
      </c>
      <c r="E281" s="58">
        <f t="shared" ref="E281:P281" si="62">SUM(E273:E280)</f>
        <v>73930.017649999994</v>
      </c>
      <c r="F281" s="58">
        <f t="shared" si="62"/>
        <v>74227.02721</v>
      </c>
      <c r="G281" s="58">
        <f t="shared" si="62"/>
        <v>74524.129350000003</v>
      </c>
      <c r="H281" s="58">
        <f t="shared" si="62"/>
        <v>74821.241829999999</v>
      </c>
      <c r="I281" s="58">
        <f t="shared" si="62"/>
        <v>75118.35431000001</v>
      </c>
      <c r="J281" s="58">
        <f t="shared" si="62"/>
        <v>75415.468869999982</v>
      </c>
      <c r="K281" s="58">
        <f t="shared" si="62"/>
        <v>75236.302689999997</v>
      </c>
      <c r="L281" s="58">
        <f t="shared" si="62"/>
        <v>75511.262019999995</v>
      </c>
      <c r="M281" s="58">
        <f t="shared" si="62"/>
        <v>71919.195039999991</v>
      </c>
      <c r="N281" s="58">
        <f t="shared" si="62"/>
        <v>72091.742880000005</v>
      </c>
      <c r="O281" s="58">
        <f t="shared" si="62"/>
        <v>72219.228689999989</v>
      </c>
      <c r="P281" s="58">
        <f t="shared" si="62"/>
        <v>72069.532690000007</v>
      </c>
      <c r="Q281" s="58">
        <f>SUM(Q273:Q280)</f>
        <v>73903.216073076925</v>
      </c>
      <c r="R281" s="56"/>
      <c r="S281" s="57"/>
    </row>
    <row r="282" spans="1:19" ht="12.75" customHeight="1" x14ac:dyDescent="0.3">
      <c r="A282" s="82">
        <f t="shared" si="60"/>
        <v>268</v>
      </c>
      <c r="B282" s="96"/>
      <c r="C282" s="100"/>
      <c r="D282" s="54"/>
      <c r="E282" s="55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5"/>
      <c r="Q282" s="53"/>
      <c r="R282" s="56"/>
      <c r="S282" s="57"/>
    </row>
    <row r="283" spans="1:19" ht="12.75" customHeight="1" x14ac:dyDescent="0.3">
      <c r="A283" s="82">
        <f t="shared" si="60"/>
        <v>269</v>
      </c>
      <c r="B283" s="96"/>
      <c r="C283" s="96" t="s">
        <v>586</v>
      </c>
      <c r="D283" s="54"/>
      <c r="E283" s="55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3"/>
      <c r="R283" s="56"/>
      <c r="S283" s="57"/>
    </row>
    <row r="284" spans="1:19" ht="12.75" customHeight="1" x14ac:dyDescent="0.3">
      <c r="A284" s="82">
        <f t="shared" si="60"/>
        <v>270</v>
      </c>
      <c r="B284" s="96"/>
      <c r="C284" s="97" t="s">
        <v>545</v>
      </c>
      <c r="D284" s="54">
        <v>1645.43977</v>
      </c>
      <c r="E284" s="55">
        <v>1647.08275</v>
      </c>
      <c r="F284" s="55">
        <v>1648.7257299999999</v>
      </c>
      <c r="G284" s="55">
        <v>1650.36871</v>
      </c>
      <c r="H284" s="55">
        <v>1652.0116900000003</v>
      </c>
      <c r="I284" s="55">
        <v>1653.6546700000001</v>
      </c>
      <c r="J284" s="55">
        <v>1655.29765</v>
      </c>
      <c r="K284" s="55">
        <v>1656.9406300000001</v>
      </c>
      <c r="L284" s="55">
        <v>1658.5836099999997</v>
      </c>
      <c r="M284" s="55">
        <v>1660.22659</v>
      </c>
      <c r="N284" s="55">
        <v>1661.8695700000001</v>
      </c>
      <c r="O284" s="55">
        <v>1663.5125499999999</v>
      </c>
      <c r="P284" s="54">
        <v>1665.15553</v>
      </c>
      <c r="Q284" s="53">
        <f t="shared" ref="Q284:Q289" si="63">SUM(D284:P284)/13</f>
        <v>1655.29765</v>
      </c>
      <c r="R284" s="56"/>
      <c r="S284" s="57"/>
    </row>
    <row r="285" spans="1:19" ht="12.75" customHeight="1" x14ac:dyDescent="0.3">
      <c r="A285" s="82">
        <f t="shared" si="60"/>
        <v>271</v>
      </c>
      <c r="B285" s="96"/>
      <c r="C285" s="97" t="s">
        <v>546</v>
      </c>
      <c r="D285" s="54">
        <v>1420.2322700000002</v>
      </c>
      <c r="E285" s="55">
        <v>1421.9469900000001</v>
      </c>
      <c r="F285" s="55">
        <v>1423.6617099999999</v>
      </c>
      <c r="G285" s="55">
        <v>1425.3764299999998</v>
      </c>
      <c r="H285" s="55">
        <v>1427.09115</v>
      </c>
      <c r="I285" s="55">
        <v>1428.8058699999999</v>
      </c>
      <c r="J285" s="55">
        <v>1430.5205900000001</v>
      </c>
      <c r="K285" s="55">
        <v>1432.23531</v>
      </c>
      <c r="L285" s="55">
        <v>1433.9500299999997</v>
      </c>
      <c r="M285" s="55">
        <v>1435.6647499999999</v>
      </c>
      <c r="N285" s="55">
        <v>1437.3794700000001</v>
      </c>
      <c r="O285" s="55">
        <v>1439.09419</v>
      </c>
      <c r="P285" s="54">
        <v>1440.8089100000002</v>
      </c>
      <c r="Q285" s="53">
        <f t="shared" si="63"/>
        <v>1430.5205900000001</v>
      </c>
      <c r="R285" s="56"/>
      <c r="S285" s="57"/>
    </row>
    <row r="286" spans="1:19" ht="12.75" customHeight="1" x14ac:dyDescent="0.3">
      <c r="A286" s="82">
        <f t="shared" si="60"/>
        <v>272</v>
      </c>
      <c r="B286" s="96"/>
      <c r="C286" s="97" t="s">
        <v>547</v>
      </c>
      <c r="D286" s="54">
        <v>20062.054489999999</v>
      </c>
      <c r="E286" s="55">
        <v>20091.97622</v>
      </c>
      <c r="F286" s="55">
        <v>20121.897950000002</v>
      </c>
      <c r="G286" s="55">
        <v>20151.819680000001</v>
      </c>
      <c r="H286" s="55">
        <v>20181.741410000002</v>
      </c>
      <c r="I286" s="55">
        <v>20211.663139999997</v>
      </c>
      <c r="J286" s="55">
        <v>20241.584869999999</v>
      </c>
      <c r="K286" s="55">
        <v>20271.506600000001</v>
      </c>
      <c r="L286" s="55">
        <v>20301.428329999999</v>
      </c>
      <c r="M286" s="55">
        <v>20331.350060000001</v>
      </c>
      <c r="N286" s="55">
        <v>20361.271790000003</v>
      </c>
      <c r="O286" s="55">
        <v>20391.193520000001</v>
      </c>
      <c r="P286" s="54">
        <v>20421.115250000003</v>
      </c>
      <c r="Q286" s="53">
        <f t="shared" si="63"/>
        <v>20241.584869999999</v>
      </c>
      <c r="R286" s="56"/>
      <c r="S286" s="57"/>
    </row>
    <row r="287" spans="1:19" ht="12.75" customHeight="1" x14ac:dyDescent="0.3">
      <c r="A287" s="82">
        <f t="shared" si="60"/>
        <v>273</v>
      </c>
      <c r="B287" s="96"/>
      <c r="C287" s="97" t="s">
        <v>548</v>
      </c>
      <c r="D287" s="54">
        <v>3548.2988599999999</v>
      </c>
      <c r="E287" s="55">
        <v>3552.2935899999998</v>
      </c>
      <c r="F287" s="55">
        <v>3556.2883200000001</v>
      </c>
      <c r="G287" s="55">
        <v>3560.28305</v>
      </c>
      <c r="H287" s="55">
        <v>3564.2777800000003</v>
      </c>
      <c r="I287" s="55">
        <v>3568.2725099999998</v>
      </c>
      <c r="J287" s="55">
        <v>3572.2672400000001</v>
      </c>
      <c r="K287" s="55">
        <v>3576.26197</v>
      </c>
      <c r="L287" s="55">
        <v>3580.2566999999999</v>
      </c>
      <c r="M287" s="55">
        <v>3584.2514300000003</v>
      </c>
      <c r="N287" s="55">
        <v>3588.2461600000001</v>
      </c>
      <c r="O287" s="55">
        <v>3592.2408900000005</v>
      </c>
      <c r="P287" s="54">
        <v>3596.2356199999999</v>
      </c>
      <c r="Q287" s="53">
        <f t="shared" si="63"/>
        <v>3572.2672400000001</v>
      </c>
      <c r="R287" s="56"/>
      <c r="S287" s="57"/>
    </row>
    <row r="288" spans="1:19" ht="12.75" customHeight="1" x14ac:dyDescent="0.3">
      <c r="A288" s="82">
        <f t="shared" si="60"/>
        <v>274</v>
      </c>
      <c r="B288" s="96"/>
      <c r="C288" s="97" t="s">
        <v>549</v>
      </c>
      <c r="D288" s="54">
        <v>3695.6116299999999</v>
      </c>
      <c r="E288" s="55">
        <v>3701.9343800000001</v>
      </c>
      <c r="F288" s="55">
        <v>3708.25713</v>
      </c>
      <c r="G288" s="55">
        <v>3714.5798800000002</v>
      </c>
      <c r="H288" s="55">
        <v>3720.9026300000005</v>
      </c>
      <c r="I288" s="55">
        <v>3727.2253800000003</v>
      </c>
      <c r="J288" s="55">
        <v>3733.5481299999997</v>
      </c>
      <c r="K288" s="55">
        <v>3739.8708799999999</v>
      </c>
      <c r="L288" s="55">
        <v>3746.1936300000002</v>
      </c>
      <c r="M288" s="55">
        <v>3752.51638</v>
      </c>
      <c r="N288" s="55">
        <v>3758.8391300000003</v>
      </c>
      <c r="O288" s="55">
        <v>3765.1618800000001</v>
      </c>
      <c r="P288" s="54">
        <v>3672.5517999999997</v>
      </c>
      <c r="Q288" s="53">
        <f t="shared" si="63"/>
        <v>3725.9379123076924</v>
      </c>
      <c r="R288" s="56"/>
      <c r="S288" s="57"/>
    </row>
    <row r="289" spans="1:19" ht="12.75" customHeight="1" x14ac:dyDescent="0.3">
      <c r="A289" s="82">
        <f t="shared" si="60"/>
        <v>275</v>
      </c>
      <c r="B289" s="96"/>
      <c r="C289" s="97" t="s">
        <v>550</v>
      </c>
      <c r="D289" s="54">
        <v>170.32422000000003</v>
      </c>
      <c r="E289" s="55">
        <v>170.84593000000001</v>
      </c>
      <c r="F289" s="55">
        <v>171.36763999999999</v>
      </c>
      <c r="G289" s="55">
        <v>171.88935000000001</v>
      </c>
      <c r="H289" s="55">
        <v>172.41105999999999</v>
      </c>
      <c r="I289" s="55">
        <v>172.93277</v>
      </c>
      <c r="J289" s="55">
        <v>173.45447999999999</v>
      </c>
      <c r="K289" s="55">
        <v>173.97619</v>
      </c>
      <c r="L289" s="55">
        <v>174.49790000000002</v>
      </c>
      <c r="M289" s="55">
        <v>175.01961</v>
      </c>
      <c r="N289" s="55">
        <v>175.54132000000001</v>
      </c>
      <c r="O289" s="55">
        <v>176.06303</v>
      </c>
      <c r="P289" s="54">
        <v>176.58474000000001</v>
      </c>
      <c r="Q289" s="53">
        <f t="shared" si="63"/>
        <v>173.45447999999999</v>
      </c>
      <c r="R289" s="56"/>
      <c r="S289" s="57"/>
    </row>
    <row r="290" spans="1:19" ht="12.75" customHeight="1" x14ac:dyDescent="0.3">
      <c r="A290" s="82">
        <f t="shared" si="60"/>
        <v>276</v>
      </c>
      <c r="B290" s="96"/>
      <c r="C290" s="100" t="s">
        <v>587</v>
      </c>
      <c r="D290" s="58">
        <f>SUM(D284:D289)</f>
        <v>30541.961239999997</v>
      </c>
      <c r="E290" s="58">
        <f t="shared" ref="E290:P290" si="64">SUM(E284:E289)</f>
        <v>30586.079860000002</v>
      </c>
      <c r="F290" s="58">
        <f t="shared" si="64"/>
        <v>30630.198480000003</v>
      </c>
      <c r="G290" s="58">
        <f t="shared" si="64"/>
        <v>30674.3171</v>
      </c>
      <c r="H290" s="58">
        <f t="shared" si="64"/>
        <v>30718.435720000001</v>
      </c>
      <c r="I290" s="58">
        <f t="shared" si="64"/>
        <v>30762.554339999995</v>
      </c>
      <c r="J290" s="58">
        <f t="shared" si="64"/>
        <v>30806.67296</v>
      </c>
      <c r="K290" s="58">
        <f t="shared" si="64"/>
        <v>30850.791580000001</v>
      </c>
      <c r="L290" s="58">
        <f t="shared" si="64"/>
        <v>30894.910199999995</v>
      </c>
      <c r="M290" s="58">
        <f t="shared" si="64"/>
        <v>30939.02882</v>
      </c>
      <c r="N290" s="58">
        <f t="shared" si="64"/>
        <v>30983.147440000001</v>
      </c>
      <c r="O290" s="58">
        <f t="shared" si="64"/>
        <v>31027.266060000002</v>
      </c>
      <c r="P290" s="58">
        <f t="shared" si="64"/>
        <v>30972.451850000001</v>
      </c>
      <c r="Q290" s="58">
        <f>SUM(Q284:Q289)</f>
        <v>30799.062742307695</v>
      </c>
      <c r="R290" s="56"/>
      <c r="S290" s="57"/>
    </row>
    <row r="291" spans="1:19" ht="12.75" customHeight="1" x14ac:dyDescent="0.3">
      <c r="A291" s="82">
        <f t="shared" si="60"/>
        <v>277</v>
      </c>
      <c r="B291" s="96"/>
      <c r="C291" s="100"/>
      <c r="D291" s="54"/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3"/>
      <c r="R291" s="56"/>
      <c r="S291" s="57"/>
    </row>
    <row r="292" spans="1:19" ht="12.75" customHeight="1" x14ac:dyDescent="0.3">
      <c r="A292" s="82">
        <f t="shared" si="60"/>
        <v>278</v>
      </c>
      <c r="B292" s="96"/>
      <c r="C292" s="96" t="s">
        <v>588</v>
      </c>
      <c r="D292" s="54"/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3"/>
      <c r="R292" s="56"/>
      <c r="S292" s="57"/>
    </row>
    <row r="293" spans="1:19" ht="12.75" customHeight="1" x14ac:dyDescent="0.3">
      <c r="A293" s="82">
        <f t="shared" si="60"/>
        <v>279</v>
      </c>
      <c r="B293" s="96"/>
      <c r="C293" s="97" t="s">
        <v>545</v>
      </c>
      <c r="D293" s="64">
        <v>713.92746</v>
      </c>
      <c r="E293" s="64">
        <v>716.85883000000001</v>
      </c>
      <c r="F293" s="64">
        <v>719.79020000000003</v>
      </c>
      <c r="G293" s="64">
        <v>722.72157000000004</v>
      </c>
      <c r="H293" s="64">
        <v>725.65294000000006</v>
      </c>
      <c r="I293" s="64">
        <v>728.58430999999996</v>
      </c>
      <c r="J293" s="64">
        <v>731.51567999999997</v>
      </c>
      <c r="K293" s="64">
        <v>734.44704999999999</v>
      </c>
      <c r="L293" s="64">
        <v>737.37842000000001</v>
      </c>
      <c r="M293" s="64">
        <v>740.30979000000002</v>
      </c>
      <c r="N293" s="64">
        <v>743.24116000000004</v>
      </c>
      <c r="O293" s="64">
        <v>746.17252999999994</v>
      </c>
      <c r="P293" s="64">
        <v>749.10389999999995</v>
      </c>
      <c r="Q293" s="53">
        <f t="shared" ref="Q293:Q298" si="65">SUM(D293:P293)/13</f>
        <v>731.51567999999997</v>
      </c>
      <c r="R293" s="56"/>
      <c r="S293" s="57"/>
    </row>
    <row r="294" spans="1:19" ht="12.75" customHeight="1" x14ac:dyDescent="0.3">
      <c r="A294" s="82">
        <f t="shared" si="60"/>
        <v>280</v>
      </c>
      <c r="B294" s="96"/>
      <c r="C294" s="97" t="s">
        <v>546</v>
      </c>
      <c r="D294" s="64">
        <v>557.7485999999999</v>
      </c>
      <c r="E294" s="64">
        <v>551.26874999999995</v>
      </c>
      <c r="F294" s="64">
        <v>569.61779000000001</v>
      </c>
      <c r="G294" s="64">
        <v>587.96683000000007</v>
      </c>
      <c r="H294" s="64">
        <v>606.31587000000013</v>
      </c>
      <c r="I294" s="64">
        <v>623.95628000000033</v>
      </c>
      <c r="J294" s="64">
        <v>642.30532000000017</v>
      </c>
      <c r="K294" s="64">
        <v>660.65435999999977</v>
      </c>
      <c r="L294" s="64">
        <v>679.00339999999983</v>
      </c>
      <c r="M294" s="64">
        <v>697.35243999999989</v>
      </c>
      <c r="N294" s="64">
        <v>715.70147999999995</v>
      </c>
      <c r="O294" s="64">
        <v>734.05052000000023</v>
      </c>
      <c r="P294" s="64">
        <v>752.39956000000006</v>
      </c>
      <c r="Q294" s="53">
        <f t="shared" si="65"/>
        <v>644.4877846153845</v>
      </c>
      <c r="R294" s="56"/>
      <c r="S294" s="57"/>
    </row>
    <row r="295" spans="1:19" ht="12.75" customHeight="1" x14ac:dyDescent="0.3">
      <c r="A295" s="82">
        <f t="shared" si="60"/>
        <v>281</v>
      </c>
      <c r="B295" s="96"/>
      <c r="C295" s="97" t="s">
        <v>547</v>
      </c>
      <c r="D295" s="64">
        <v>29691.427340000002</v>
      </c>
      <c r="E295" s="64">
        <v>29775.072970000001</v>
      </c>
      <c r="F295" s="64">
        <v>29899.327530000002</v>
      </c>
      <c r="G295" s="64">
        <v>30023.582929999997</v>
      </c>
      <c r="H295" s="64">
        <v>30147.684979999998</v>
      </c>
      <c r="I295" s="64">
        <v>30271.94038</v>
      </c>
      <c r="J295" s="64">
        <v>30395.84734</v>
      </c>
      <c r="K295" s="64">
        <v>30492.297520000004</v>
      </c>
      <c r="L295" s="64">
        <v>30616.554230000005</v>
      </c>
      <c r="M295" s="64">
        <v>29775.406030000002</v>
      </c>
      <c r="N295" s="64">
        <v>29897.892830000001</v>
      </c>
      <c r="O295" s="64">
        <v>30020.379629999999</v>
      </c>
      <c r="P295" s="64">
        <v>25864.786049999999</v>
      </c>
      <c r="Q295" s="53">
        <f t="shared" si="65"/>
        <v>29759.399981538467</v>
      </c>
      <c r="R295" s="56"/>
      <c r="S295" s="57"/>
    </row>
    <row r="296" spans="1:19" ht="12.75" customHeight="1" x14ac:dyDescent="0.3">
      <c r="A296" s="82">
        <f t="shared" si="60"/>
        <v>282</v>
      </c>
      <c r="B296" s="96"/>
      <c r="C296" s="97" t="s">
        <v>548</v>
      </c>
      <c r="D296" s="64">
        <v>10698.70973</v>
      </c>
      <c r="E296" s="64">
        <v>10720.09117</v>
      </c>
      <c r="F296" s="64">
        <v>10741.66107</v>
      </c>
      <c r="G296" s="64">
        <v>10763.231519999999</v>
      </c>
      <c r="H296" s="64">
        <v>10784.805630000001</v>
      </c>
      <c r="I296" s="64">
        <v>10806.376760000001</v>
      </c>
      <c r="J296" s="64">
        <v>10827.947890000001</v>
      </c>
      <c r="K296" s="64">
        <v>10849.519020000002</v>
      </c>
      <c r="L296" s="64">
        <v>10871.090149999998</v>
      </c>
      <c r="M296" s="64">
        <v>10892.661279999998</v>
      </c>
      <c r="N296" s="64">
        <v>10914.232409999999</v>
      </c>
      <c r="O296" s="64">
        <v>10935.803539999999</v>
      </c>
      <c r="P296" s="64">
        <v>10957.374669999999</v>
      </c>
      <c r="Q296" s="53">
        <f t="shared" si="65"/>
        <v>10827.961910769231</v>
      </c>
      <c r="R296" s="56"/>
      <c r="S296" s="57"/>
    </row>
    <row r="297" spans="1:19" ht="12.75" customHeight="1" x14ac:dyDescent="0.3">
      <c r="A297" s="82">
        <f t="shared" si="60"/>
        <v>283</v>
      </c>
      <c r="B297" s="96"/>
      <c r="C297" s="97" t="s">
        <v>549</v>
      </c>
      <c r="D297" s="64">
        <v>4430.4149299999999</v>
      </c>
      <c r="E297" s="64">
        <v>4436.3648100000009</v>
      </c>
      <c r="F297" s="64">
        <v>4448.3275999999996</v>
      </c>
      <c r="G297" s="64">
        <v>4462.8214699999999</v>
      </c>
      <c r="H297" s="64">
        <v>4477.3153400000001</v>
      </c>
      <c r="I297" s="64">
        <v>4491.5171499999997</v>
      </c>
      <c r="J297" s="64">
        <v>4506.0082400000001</v>
      </c>
      <c r="K297" s="64">
        <v>4520.5027399999999</v>
      </c>
      <c r="L297" s="64">
        <v>4534.9972399999997</v>
      </c>
      <c r="M297" s="64">
        <v>4549.4917400000004</v>
      </c>
      <c r="N297" s="64">
        <v>4563.9862400000002</v>
      </c>
      <c r="O297" s="64">
        <v>4578.48074</v>
      </c>
      <c r="P297" s="64">
        <v>4592.9752399999998</v>
      </c>
      <c r="Q297" s="53">
        <f t="shared" si="65"/>
        <v>4507.1694984615378</v>
      </c>
      <c r="R297" s="56"/>
      <c r="S297" s="57"/>
    </row>
    <row r="298" spans="1:19" ht="12.75" customHeight="1" x14ac:dyDescent="0.3">
      <c r="A298" s="82">
        <f t="shared" si="60"/>
        <v>284</v>
      </c>
      <c r="B298" s="96"/>
      <c r="C298" s="97" t="s">
        <v>550</v>
      </c>
      <c r="D298" s="64">
        <v>102.24157000000001</v>
      </c>
      <c r="E298" s="64">
        <v>102.60903999999999</v>
      </c>
      <c r="F298" s="64">
        <v>102.97650999999999</v>
      </c>
      <c r="G298" s="64">
        <v>103.34398</v>
      </c>
      <c r="H298" s="64">
        <v>103.71145000000001</v>
      </c>
      <c r="I298" s="64">
        <v>104.07892000000001</v>
      </c>
      <c r="J298" s="64">
        <v>104.44639000000001</v>
      </c>
      <c r="K298" s="64">
        <v>105.07277000000001</v>
      </c>
      <c r="L298" s="64">
        <v>105.69915</v>
      </c>
      <c r="M298" s="64">
        <v>106.32553</v>
      </c>
      <c r="N298" s="64">
        <v>106.95191</v>
      </c>
      <c r="O298" s="64">
        <v>107.57829</v>
      </c>
      <c r="P298" s="64">
        <v>108.20467000000001</v>
      </c>
      <c r="Q298" s="53">
        <f t="shared" si="65"/>
        <v>104.86462923076922</v>
      </c>
      <c r="R298" s="56"/>
      <c r="S298" s="57"/>
    </row>
    <row r="299" spans="1:19" ht="12.75" customHeight="1" x14ac:dyDescent="0.3">
      <c r="A299" s="82">
        <f t="shared" si="60"/>
        <v>285</v>
      </c>
      <c r="B299" s="96"/>
      <c r="C299" s="100" t="s">
        <v>589</v>
      </c>
      <c r="D299" s="58">
        <f>SUM(D293:D298)</f>
        <v>46194.46963</v>
      </c>
      <c r="E299" s="58">
        <f t="shared" ref="E299:P299" si="66">SUM(E293:E298)</f>
        <v>46302.265570000003</v>
      </c>
      <c r="F299" s="58">
        <f t="shared" si="66"/>
        <v>46481.700700000001</v>
      </c>
      <c r="G299" s="58">
        <f t="shared" si="66"/>
        <v>46663.668299999998</v>
      </c>
      <c r="H299" s="58">
        <f t="shared" si="66"/>
        <v>46845.486210000003</v>
      </c>
      <c r="I299" s="58">
        <f t="shared" si="66"/>
        <v>47026.453800000003</v>
      </c>
      <c r="J299" s="58">
        <f t="shared" si="66"/>
        <v>47208.07086</v>
      </c>
      <c r="K299" s="58">
        <f t="shared" si="66"/>
        <v>47362.493459999998</v>
      </c>
      <c r="L299" s="58">
        <f t="shared" si="66"/>
        <v>47544.722589999998</v>
      </c>
      <c r="M299" s="58">
        <f t="shared" si="66"/>
        <v>46761.54681</v>
      </c>
      <c r="N299" s="58">
        <f t="shared" si="66"/>
        <v>46942.006030000004</v>
      </c>
      <c r="O299" s="58">
        <f t="shared" si="66"/>
        <v>47122.465249999994</v>
      </c>
      <c r="P299" s="58">
        <f t="shared" si="66"/>
        <v>43024.844089999999</v>
      </c>
      <c r="Q299" s="58">
        <f>SUM(Q293:Q298)</f>
        <v>46575.399484615387</v>
      </c>
      <c r="R299" s="56"/>
      <c r="S299" s="57"/>
    </row>
    <row r="300" spans="1:19" ht="12.75" customHeight="1" x14ac:dyDescent="0.3">
      <c r="A300" s="82">
        <f t="shared" si="60"/>
        <v>286</v>
      </c>
      <c r="B300" s="96"/>
      <c r="C300" s="100"/>
      <c r="D300" s="54"/>
      <c r="E300" s="55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3"/>
      <c r="R300" s="56"/>
      <c r="S300" s="57"/>
    </row>
    <row r="301" spans="1:19" ht="12.75" customHeight="1" x14ac:dyDescent="0.3">
      <c r="A301" s="82">
        <f t="shared" si="60"/>
        <v>287</v>
      </c>
      <c r="B301" s="96"/>
      <c r="C301" s="82"/>
      <c r="D301" s="54"/>
      <c r="E301" s="55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5"/>
      <c r="Q301" s="53"/>
      <c r="R301" s="56"/>
      <c r="S301" s="57"/>
    </row>
    <row r="302" spans="1:19" ht="12.75" customHeight="1" x14ac:dyDescent="0.3">
      <c r="A302" s="82">
        <f t="shared" si="60"/>
        <v>288</v>
      </c>
      <c r="B302" s="96"/>
      <c r="C302" s="104" t="s">
        <v>590</v>
      </c>
      <c r="D302" s="54"/>
      <c r="E302" s="55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3"/>
      <c r="R302" s="56"/>
      <c r="S302" s="57"/>
    </row>
    <row r="303" spans="1:19" ht="12.75" customHeight="1" x14ac:dyDescent="0.3">
      <c r="A303" s="82">
        <f t="shared" si="60"/>
        <v>289</v>
      </c>
      <c r="B303" s="96"/>
      <c r="C303" s="105" t="s">
        <v>545</v>
      </c>
      <c r="D303" s="54">
        <v>41390.239050000004</v>
      </c>
      <c r="E303" s="55">
        <v>41517.473319999997</v>
      </c>
      <c r="F303" s="55">
        <v>41644.707590000005</v>
      </c>
      <c r="G303" s="55">
        <v>41722.476900000009</v>
      </c>
      <c r="H303" s="55">
        <v>41849.774100000002</v>
      </c>
      <c r="I303" s="55">
        <v>41967.150820000003</v>
      </c>
      <c r="J303" s="55">
        <v>42094.411229999998</v>
      </c>
      <c r="K303" s="55">
        <v>42208.377359999999</v>
      </c>
      <c r="L303" s="55">
        <v>42335.676619999998</v>
      </c>
      <c r="M303" s="55">
        <v>42462.996549999996</v>
      </c>
      <c r="N303" s="55">
        <v>42590.316480000001</v>
      </c>
      <c r="O303" s="55">
        <v>42708.079550000002</v>
      </c>
      <c r="P303" s="54">
        <v>42778.206869999995</v>
      </c>
      <c r="Q303" s="53">
        <f t="shared" ref="Q303:Q309" si="67">SUM(D303:P303)/13</f>
        <v>42097.683572307695</v>
      </c>
      <c r="R303" s="56"/>
      <c r="S303" s="57"/>
    </row>
    <row r="304" spans="1:19" ht="12.75" customHeight="1" x14ac:dyDescent="0.3">
      <c r="A304" s="82">
        <f t="shared" si="60"/>
        <v>290</v>
      </c>
      <c r="B304" s="96"/>
      <c r="C304" s="105" t="s">
        <v>546</v>
      </c>
      <c r="D304" s="54">
        <v>8019.6219099999998</v>
      </c>
      <c r="E304" s="55">
        <v>8045.5261300000011</v>
      </c>
      <c r="F304" s="55">
        <v>8071.4303500000005</v>
      </c>
      <c r="G304" s="55">
        <v>8097.33457</v>
      </c>
      <c r="H304" s="55">
        <v>8123.2387899999994</v>
      </c>
      <c r="I304" s="55">
        <v>8149.1430099999998</v>
      </c>
      <c r="J304" s="55">
        <v>8175.047230000001</v>
      </c>
      <c r="K304" s="55">
        <v>8200.9514499999987</v>
      </c>
      <c r="L304" s="55">
        <v>8227.2351799999997</v>
      </c>
      <c r="M304" s="55">
        <v>8253.5189100000007</v>
      </c>
      <c r="N304" s="55">
        <v>8279.8026400000017</v>
      </c>
      <c r="O304" s="55">
        <v>8306.0863700000009</v>
      </c>
      <c r="P304" s="54">
        <v>8329.12889</v>
      </c>
      <c r="Q304" s="53">
        <f t="shared" si="67"/>
        <v>8175.235802307694</v>
      </c>
      <c r="R304" s="56"/>
      <c r="S304" s="57"/>
    </row>
    <row r="305" spans="1:19" ht="12.75" customHeight="1" x14ac:dyDescent="0.3">
      <c r="A305" s="82">
        <f t="shared" si="60"/>
        <v>291</v>
      </c>
      <c r="B305" s="96"/>
      <c r="C305" s="105" t="s">
        <v>547</v>
      </c>
      <c r="D305" s="54">
        <v>84620.126969999998</v>
      </c>
      <c r="E305" s="55">
        <v>85041.685360000003</v>
      </c>
      <c r="F305" s="55">
        <v>85461.717519999991</v>
      </c>
      <c r="G305" s="55">
        <v>85883.790679999991</v>
      </c>
      <c r="H305" s="55">
        <v>86217.156239999997</v>
      </c>
      <c r="I305" s="55">
        <v>86639.495459999991</v>
      </c>
      <c r="J305" s="55">
        <v>87061.875179999988</v>
      </c>
      <c r="K305" s="55">
        <v>84995.008230000007</v>
      </c>
      <c r="L305" s="55">
        <v>85449.452700000009</v>
      </c>
      <c r="M305" s="55">
        <v>85903.686969999995</v>
      </c>
      <c r="N305" s="55">
        <v>86294.554040000003</v>
      </c>
      <c r="O305" s="55">
        <v>86717.805579999986</v>
      </c>
      <c r="P305" s="54">
        <v>87057.944410000011</v>
      </c>
      <c r="Q305" s="53">
        <f t="shared" si="67"/>
        <v>85949.561487692306</v>
      </c>
      <c r="R305" s="56"/>
      <c r="S305" s="57"/>
    </row>
    <row r="306" spans="1:19" ht="12.75" customHeight="1" x14ac:dyDescent="0.3">
      <c r="A306" s="82">
        <f t="shared" si="60"/>
        <v>292</v>
      </c>
      <c r="B306" s="96"/>
      <c r="C306" s="105" t="s">
        <v>567</v>
      </c>
      <c r="D306" s="54">
        <v>12531.04365</v>
      </c>
      <c r="E306" s="55">
        <v>12890.813889999999</v>
      </c>
      <c r="F306" s="55">
        <v>13250.584129999999</v>
      </c>
      <c r="G306" s="55">
        <v>13610.354369999999</v>
      </c>
      <c r="H306" s="55">
        <v>13970.124610000001</v>
      </c>
      <c r="I306" s="55">
        <v>14329.894849999999</v>
      </c>
      <c r="J306" s="55">
        <v>14689.66509</v>
      </c>
      <c r="K306" s="55">
        <v>-7750.4395599999989</v>
      </c>
      <c r="L306" s="55">
        <v>-7435.50576</v>
      </c>
      <c r="M306" s="55">
        <v>-10433.08008</v>
      </c>
      <c r="N306" s="55">
        <v>-10140.17217</v>
      </c>
      <c r="O306" s="55">
        <v>-9848.3287500000006</v>
      </c>
      <c r="P306" s="54">
        <v>-9556.4617699999999</v>
      </c>
      <c r="Q306" s="53">
        <f t="shared" si="67"/>
        <v>3085.2686538461535</v>
      </c>
      <c r="R306" s="56"/>
      <c r="S306" s="57"/>
    </row>
    <row r="307" spans="1:19" ht="12.75" customHeight="1" x14ac:dyDescent="0.3">
      <c r="A307" s="82">
        <f t="shared" si="60"/>
        <v>293</v>
      </c>
      <c r="B307" s="96"/>
      <c r="C307" s="105" t="s">
        <v>548</v>
      </c>
      <c r="D307" s="54">
        <v>15984.48466</v>
      </c>
      <c r="E307" s="55">
        <v>16047.84633</v>
      </c>
      <c r="F307" s="55">
        <v>16111.207999999999</v>
      </c>
      <c r="G307" s="55">
        <v>16174.569670000001</v>
      </c>
      <c r="H307" s="55">
        <v>16237.931340000001</v>
      </c>
      <c r="I307" s="55">
        <v>16301.293009999998</v>
      </c>
      <c r="J307" s="55">
        <v>16364.654680000001</v>
      </c>
      <c r="K307" s="55">
        <v>16178.029429999999</v>
      </c>
      <c r="L307" s="55">
        <v>16242.880600000002</v>
      </c>
      <c r="M307" s="55">
        <v>16307.74957</v>
      </c>
      <c r="N307" s="55">
        <v>16372.68399</v>
      </c>
      <c r="O307" s="55">
        <v>16437.517110000001</v>
      </c>
      <c r="P307" s="54">
        <v>16484.601429999999</v>
      </c>
      <c r="Q307" s="53">
        <f t="shared" si="67"/>
        <v>16249.649986153847</v>
      </c>
      <c r="R307" s="56"/>
      <c r="S307" s="57"/>
    </row>
    <row r="308" spans="1:19" ht="12.75" customHeight="1" x14ac:dyDescent="0.3">
      <c r="A308" s="82">
        <f t="shared" si="60"/>
        <v>294</v>
      </c>
      <c r="B308" s="96"/>
      <c r="C308" s="105" t="s">
        <v>549</v>
      </c>
      <c r="D308" s="54">
        <v>24093.58149</v>
      </c>
      <c r="E308" s="55">
        <v>24162.348530000003</v>
      </c>
      <c r="F308" s="55">
        <v>24231.115570000002</v>
      </c>
      <c r="G308" s="55">
        <v>24299.882609999997</v>
      </c>
      <c r="H308" s="55">
        <v>24363.680220000002</v>
      </c>
      <c r="I308" s="55">
        <v>24432.49293</v>
      </c>
      <c r="J308" s="55">
        <v>24501.298790000001</v>
      </c>
      <c r="K308" s="55">
        <v>24238.22582</v>
      </c>
      <c r="L308" s="55">
        <v>24042.686410000002</v>
      </c>
      <c r="M308" s="55">
        <v>24112.11119</v>
      </c>
      <c r="N308" s="55">
        <v>24134.690609999998</v>
      </c>
      <c r="O308" s="55">
        <v>24201.91259</v>
      </c>
      <c r="P308" s="54">
        <v>24266.48099</v>
      </c>
      <c r="Q308" s="53">
        <f t="shared" si="67"/>
        <v>24236.962134615387</v>
      </c>
      <c r="R308" s="56"/>
      <c r="S308" s="57"/>
    </row>
    <row r="309" spans="1:19" ht="12.75" customHeight="1" x14ac:dyDescent="0.3">
      <c r="A309" s="82">
        <f t="shared" si="60"/>
        <v>295</v>
      </c>
      <c r="B309" s="96"/>
      <c r="C309" s="105" t="s">
        <v>550</v>
      </c>
      <c r="D309" s="54">
        <v>4392.0910199999998</v>
      </c>
      <c r="E309" s="55">
        <v>4400.7446499999996</v>
      </c>
      <c r="F309" s="55">
        <v>4401.8548699999992</v>
      </c>
      <c r="G309" s="55">
        <v>4423.64545</v>
      </c>
      <c r="H309" s="55">
        <v>4442.5215499999995</v>
      </c>
      <c r="I309" s="55">
        <v>4464.3225099999991</v>
      </c>
      <c r="J309" s="55">
        <v>4486.1200699999999</v>
      </c>
      <c r="K309" s="55">
        <v>4506.8109199999999</v>
      </c>
      <c r="L309" s="55">
        <v>4527.1551499999996</v>
      </c>
      <c r="M309" s="55">
        <v>4548.9326700000001</v>
      </c>
      <c r="N309" s="55">
        <v>4570.7101899999998</v>
      </c>
      <c r="O309" s="55">
        <v>4585.9999899999993</v>
      </c>
      <c r="P309" s="54">
        <v>4607.1119600000002</v>
      </c>
      <c r="Q309" s="53">
        <f t="shared" si="67"/>
        <v>4489.0785384615383</v>
      </c>
      <c r="R309" s="56"/>
      <c r="S309" s="57"/>
    </row>
    <row r="310" spans="1:19" ht="12.75" customHeight="1" x14ac:dyDescent="0.3">
      <c r="A310" s="82">
        <f t="shared" si="60"/>
        <v>296</v>
      </c>
      <c r="B310" s="96"/>
      <c r="C310" s="106" t="s">
        <v>591</v>
      </c>
      <c r="D310" s="58">
        <f>SUM(D303:D309)</f>
        <v>191031.18875</v>
      </c>
      <c r="E310" s="58">
        <f t="shared" ref="E310:P310" si="68">SUM(E303:E309)</f>
        <v>192106.43820999999</v>
      </c>
      <c r="F310" s="58">
        <f t="shared" si="68"/>
        <v>193172.61803000001</v>
      </c>
      <c r="G310" s="58">
        <f t="shared" si="68"/>
        <v>194212.05424999999</v>
      </c>
      <c r="H310" s="58">
        <f t="shared" si="68"/>
        <v>195204.42685000002</v>
      </c>
      <c r="I310" s="58">
        <f t="shared" si="68"/>
        <v>196283.79259</v>
      </c>
      <c r="J310" s="58">
        <f t="shared" si="68"/>
        <v>197373.07227</v>
      </c>
      <c r="K310" s="58">
        <f t="shared" si="68"/>
        <v>172576.96364999999</v>
      </c>
      <c r="L310" s="58">
        <f t="shared" si="68"/>
        <v>173389.58090000003</v>
      </c>
      <c r="M310" s="58">
        <f t="shared" si="68"/>
        <v>171155.91578000001</v>
      </c>
      <c r="N310" s="58">
        <f t="shared" si="68"/>
        <v>172102.58577999999</v>
      </c>
      <c r="O310" s="58">
        <f t="shared" si="68"/>
        <v>173109.07243999999</v>
      </c>
      <c r="P310" s="58">
        <f t="shared" si="68"/>
        <v>173967.01278000005</v>
      </c>
      <c r="Q310" s="58">
        <f>SUM(Q303:Q309)</f>
        <v>184283.44017538463</v>
      </c>
      <c r="R310" s="56"/>
      <c r="S310" s="57"/>
    </row>
    <row r="311" spans="1:19" ht="12.75" customHeight="1" x14ac:dyDescent="0.3">
      <c r="A311" s="82">
        <f t="shared" si="60"/>
        <v>297</v>
      </c>
      <c r="B311" s="96"/>
      <c r="C311" s="100"/>
      <c r="D311" s="54"/>
      <c r="E311" s="55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3"/>
      <c r="R311" s="56"/>
      <c r="S311" s="57"/>
    </row>
    <row r="312" spans="1:19" ht="12.75" customHeight="1" x14ac:dyDescent="0.3">
      <c r="A312" s="82">
        <f t="shared" si="60"/>
        <v>298</v>
      </c>
      <c r="B312" s="96"/>
      <c r="C312" s="96" t="s">
        <v>592</v>
      </c>
      <c r="D312" s="54"/>
      <c r="E312" s="55"/>
      <c r="F312" s="55"/>
      <c r="G312" s="55"/>
      <c r="H312" s="55"/>
      <c r="I312" s="55"/>
      <c r="J312" s="55"/>
      <c r="K312" s="55"/>
      <c r="L312" s="55"/>
      <c r="M312" s="55"/>
      <c r="N312" s="55"/>
      <c r="O312" s="55"/>
      <c r="P312" s="55"/>
      <c r="Q312" s="53"/>
      <c r="R312" s="56"/>
      <c r="S312" s="57"/>
    </row>
    <row r="313" spans="1:19" ht="12.75" customHeight="1" x14ac:dyDescent="0.3">
      <c r="A313" s="82">
        <f t="shared" si="60"/>
        <v>299</v>
      </c>
      <c r="B313" s="96"/>
      <c r="C313" s="97" t="s">
        <v>545</v>
      </c>
      <c r="D313" s="54">
        <v>27.91911</v>
      </c>
      <c r="E313" s="55">
        <v>27.91911</v>
      </c>
      <c r="F313" s="55">
        <v>27.91911</v>
      </c>
      <c r="G313" s="55">
        <v>27.91911</v>
      </c>
      <c r="H313" s="55">
        <v>27.91911</v>
      </c>
      <c r="I313" s="55">
        <v>27.91911</v>
      </c>
      <c r="J313" s="55">
        <v>27.91911</v>
      </c>
      <c r="K313" s="55">
        <v>27.91911</v>
      </c>
      <c r="L313" s="55">
        <v>27.91911</v>
      </c>
      <c r="M313" s="55">
        <v>27.91911</v>
      </c>
      <c r="N313" s="55">
        <v>27.91911</v>
      </c>
      <c r="O313" s="55">
        <v>27.91911</v>
      </c>
      <c r="P313" s="54">
        <v>27.91911</v>
      </c>
      <c r="Q313" s="53">
        <f t="shared" ref="Q313:Q318" si="69">SUM(D313:P313)/13</f>
        <v>27.919109999999993</v>
      </c>
      <c r="R313" s="56"/>
      <c r="S313" s="57"/>
    </row>
    <row r="314" spans="1:19" ht="12.75" customHeight="1" x14ac:dyDescent="0.3">
      <c r="A314" s="82">
        <f t="shared" si="60"/>
        <v>300</v>
      </c>
      <c r="B314" s="96"/>
      <c r="C314" s="97" t="s">
        <v>546</v>
      </c>
      <c r="D314" s="54">
        <v>10.79566</v>
      </c>
      <c r="E314" s="55">
        <v>10.79566</v>
      </c>
      <c r="F314" s="55">
        <v>10.79566</v>
      </c>
      <c r="G314" s="55">
        <v>10.79566</v>
      </c>
      <c r="H314" s="55">
        <v>10.79566</v>
      </c>
      <c r="I314" s="55">
        <v>10.79566</v>
      </c>
      <c r="J314" s="55">
        <v>10.79566</v>
      </c>
      <c r="K314" s="55">
        <v>10.79566</v>
      </c>
      <c r="L314" s="55">
        <v>10.79566</v>
      </c>
      <c r="M314" s="55">
        <v>10.79566</v>
      </c>
      <c r="N314" s="55">
        <v>10.79566</v>
      </c>
      <c r="O314" s="55">
        <v>10.79566</v>
      </c>
      <c r="P314" s="54">
        <v>10.79566</v>
      </c>
      <c r="Q314" s="53">
        <f t="shared" si="69"/>
        <v>10.79566</v>
      </c>
      <c r="R314" s="56"/>
      <c r="S314" s="57"/>
    </row>
    <row r="315" spans="1:19" ht="12.75" customHeight="1" x14ac:dyDescent="0.3">
      <c r="A315" s="82">
        <f t="shared" si="60"/>
        <v>301</v>
      </c>
      <c r="B315" s="96"/>
      <c r="C315" s="97" t="s">
        <v>547</v>
      </c>
      <c r="D315" s="54">
        <v>13.261430000000001</v>
      </c>
      <c r="E315" s="55">
        <v>13.261430000000001</v>
      </c>
      <c r="F315" s="55">
        <v>13.261430000000001</v>
      </c>
      <c r="G315" s="55">
        <v>13.261430000000001</v>
      </c>
      <c r="H315" s="55">
        <v>13.261430000000001</v>
      </c>
      <c r="I315" s="55">
        <v>13.261430000000001</v>
      </c>
      <c r="J315" s="55">
        <v>13.261430000000001</v>
      </c>
      <c r="K315" s="55">
        <v>13.261430000000001</v>
      </c>
      <c r="L315" s="55">
        <v>13.261430000000001</v>
      </c>
      <c r="M315" s="55">
        <v>13.261430000000001</v>
      </c>
      <c r="N315" s="55">
        <v>13.261430000000001</v>
      </c>
      <c r="O315" s="55">
        <v>13.261430000000001</v>
      </c>
      <c r="P315" s="54">
        <v>13.261430000000001</v>
      </c>
      <c r="Q315" s="53">
        <f t="shared" si="69"/>
        <v>13.261429999999999</v>
      </c>
      <c r="R315" s="56"/>
      <c r="S315" s="57"/>
    </row>
    <row r="316" spans="1:19" ht="12.75" customHeight="1" x14ac:dyDescent="0.3">
      <c r="A316" s="82">
        <f t="shared" si="60"/>
        <v>302</v>
      </c>
      <c r="B316" s="96"/>
      <c r="C316" s="97" t="s">
        <v>548</v>
      </c>
      <c r="D316" s="54">
        <v>2.4858000000000002</v>
      </c>
      <c r="E316" s="55">
        <v>2.4858000000000002</v>
      </c>
      <c r="F316" s="55">
        <v>2.4858000000000002</v>
      </c>
      <c r="G316" s="55">
        <v>2.4858000000000002</v>
      </c>
      <c r="H316" s="55">
        <v>2.4858000000000002</v>
      </c>
      <c r="I316" s="55">
        <v>2.4858000000000002</v>
      </c>
      <c r="J316" s="55">
        <v>2.4858000000000002</v>
      </c>
      <c r="K316" s="55">
        <v>2.4858000000000002</v>
      </c>
      <c r="L316" s="55">
        <v>2.4858000000000002</v>
      </c>
      <c r="M316" s="55">
        <v>2.4858000000000002</v>
      </c>
      <c r="N316" s="55">
        <v>2.4858000000000002</v>
      </c>
      <c r="O316" s="55">
        <v>2.4858000000000002</v>
      </c>
      <c r="P316" s="54">
        <v>2.4858000000000002</v>
      </c>
      <c r="Q316" s="53">
        <f t="shared" si="69"/>
        <v>2.4858000000000007</v>
      </c>
      <c r="R316" s="56"/>
      <c r="S316" s="57"/>
    </row>
    <row r="317" spans="1:19" ht="12.75" customHeight="1" x14ac:dyDescent="0.3">
      <c r="A317" s="82">
        <f t="shared" si="60"/>
        <v>303</v>
      </c>
      <c r="B317" s="96"/>
      <c r="C317" s="97" t="s">
        <v>549</v>
      </c>
      <c r="D317" s="54">
        <v>-20.742139999999999</v>
      </c>
      <c r="E317" s="55">
        <v>-20.742139999999999</v>
      </c>
      <c r="F317" s="55">
        <v>-20.742139999999999</v>
      </c>
      <c r="G317" s="55">
        <v>-20.742139999999999</v>
      </c>
      <c r="H317" s="55">
        <v>-20.742139999999999</v>
      </c>
      <c r="I317" s="55">
        <v>-20.742139999999999</v>
      </c>
      <c r="J317" s="55">
        <v>-20.742139999999999</v>
      </c>
      <c r="K317" s="55">
        <v>-20.742139999999999</v>
      </c>
      <c r="L317" s="55">
        <v>-20.742139999999999</v>
      </c>
      <c r="M317" s="55">
        <v>-20.742139999999999</v>
      </c>
      <c r="N317" s="55">
        <v>-20.742139999999999</v>
      </c>
      <c r="O317" s="55">
        <v>-20.742139999999999</v>
      </c>
      <c r="P317" s="54">
        <v>-20.742139999999999</v>
      </c>
      <c r="Q317" s="53">
        <f t="shared" si="69"/>
        <v>-20.742140000000003</v>
      </c>
      <c r="R317" s="56"/>
      <c r="S317" s="57"/>
    </row>
    <row r="318" spans="1:19" ht="12.75" customHeight="1" x14ac:dyDescent="0.3">
      <c r="A318" s="82">
        <f t="shared" si="60"/>
        <v>304</v>
      </c>
      <c r="B318" s="96"/>
      <c r="C318" s="97" t="s">
        <v>550</v>
      </c>
      <c r="D318" s="54">
        <v>365.89708000000002</v>
      </c>
      <c r="E318" s="55">
        <v>365.89708000000002</v>
      </c>
      <c r="F318" s="55">
        <v>365.89708000000002</v>
      </c>
      <c r="G318" s="55">
        <v>365.89708000000002</v>
      </c>
      <c r="H318" s="55">
        <v>365.89708000000002</v>
      </c>
      <c r="I318" s="55">
        <v>365.89708000000002</v>
      </c>
      <c r="J318" s="55">
        <v>365.89708000000002</v>
      </c>
      <c r="K318" s="55">
        <v>365.89708000000002</v>
      </c>
      <c r="L318" s="55">
        <v>365.89708000000002</v>
      </c>
      <c r="M318" s="55">
        <v>365.89708000000002</v>
      </c>
      <c r="N318" s="55">
        <v>365.89708000000002</v>
      </c>
      <c r="O318" s="55">
        <v>365.89708000000002</v>
      </c>
      <c r="P318" s="54">
        <v>365.89708000000002</v>
      </c>
      <c r="Q318" s="53">
        <f t="shared" si="69"/>
        <v>365.89708000000007</v>
      </c>
      <c r="R318" s="56"/>
      <c r="S318" s="57"/>
    </row>
    <row r="319" spans="1:19" ht="12.75" customHeight="1" x14ac:dyDescent="0.3">
      <c r="A319" s="82">
        <f t="shared" si="60"/>
        <v>305</v>
      </c>
      <c r="B319" s="96"/>
      <c r="C319" s="100" t="s">
        <v>593</v>
      </c>
      <c r="D319" s="58">
        <f>SUM(D313:D318)</f>
        <v>399.61694</v>
      </c>
      <c r="E319" s="58">
        <f t="shared" ref="E319:P319" si="70">SUM(E313:E318)</f>
        <v>399.61694</v>
      </c>
      <c r="F319" s="58">
        <f t="shared" si="70"/>
        <v>399.61694</v>
      </c>
      <c r="G319" s="58">
        <f t="shared" si="70"/>
        <v>399.61694</v>
      </c>
      <c r="H319" s="58">
        <f t="shared" si="70"/>
        <v>399.61694</v>
      </c>
      <c r="I319" s="58">
        <f t="shared" si="70"/>
        <v>399.61694</v>
      </c>
      <c r="J319" s="58">
        <f t="shared" si="70"/>
        <v>399.61694</v>
      </c>
      <c r="K319" s="58">
        <f t="shared" si="70"/>
        <v>399.61694</v>
      </c>
      <c r="L319" s="58">
        <f t="shared" si="70"/>
        <v>399.61694</v>
      </c>
      <c r="M319" s="58">
        <f t="shared" si="70"/>
        <v>399.61694</v>
      </c>
      <c r="N319" s="58">
        <f t="shared" si="70"/>
        <v>399.61694</v>
      </c>
      <c r="O319" s="58">
        <f t="shared" si="70"/>
        <v>399.61694</v>
      </c>
      <c r="P319" s="58">
        <f t="shared" si="70"/>
        <v>399.61694</v>
      </c>
      <c r="Q319" s="58">
        <f>SUM(Q313:Q318)</f>
        <v>399.61694000000006</v>
      </c>
      <c r="R319" s="56"/>
      <c r="S319" s="57"/>
    </row>
    <row r="320" spans="1:19" ht="12.75" customHeight="1" x14ac:dyDescent="0.3">
      <c r="A320" s="82">
        <f t="shared" si="60"/>
        <v>306</v>
      </c>
      <c r="B320" s="96"/>
      <c r="C320" s="100"/>
      <c r="D320" s="54"/>
      <c r="E320" s="55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3"/>
      <c r="R320" s="56"/>
      <c r="S320" s="57"/>
    </row>
    <row r="321" spans="1:19" ht="12.75" customHeight="1" x14ac:dyDescent="0.3">
      <c r="A321" s="82">
        <f t="shared" si="60"/>
        <v>307</v>
      </c>
      <c r="B321" s="96"/>
      <c r="C321" s="96" t="s">
        <v>594</v>
      </c>
      <c r="D321" s="54"/>
      <c r="E321" s="55"/>
      <c r="F321" s="55"/>
      <c r="G321" s="55"/>
      <c r="H321" s="55"/>
      <c r="I321" s="55"/>
      <c r="J321" s="55"/>
      <c r="K321" s="55"/>
      <c r="L321" s="55"/>
      <c r="M321" s="55"/>
      <c r="N321" s="55"/>
      <c r="O321" s="55"/>
      <c r="P321" s="55"/>
      <c r="Q321" s="53"/>
      <c r="R321" s="56"/>
      <c r="S321" s="57"/>
    </row>
    <row r="322" spans="1:19" ht="12.75" customHeight="1" x14ac:dyDescent="0.3">
      <c r="A322" s="82">
        <f t="shared" si="60"/>
        <v>308</v>
      </c>
      <c r="B322" s="96"/>
      <c r="C322" s="97" t="s">
        <v>545</v>
      </c>
      <c r="D322" s="54">
        <v>2726.4355300000002</v>
      </c>
      <c r="E322" s="55">
        <v>2739.1236500000005</v>
      </c>
      <c r="F322" s="55">
        <v>2751.8117699999998</v>
      </c>
      <c r="G322" s="55">
        <v>2764.4998900000001</v>
      </c>
      <c r="H322" s="55">
        <v>2777.1880099999998</v>
      </c>
      <c r="I322" s="55">
        <v>2789.8761300000001</v>
      </c>
      <c r="J322" s="55">
        <v>2802.5642499999999</v>
      </c>
      <c r="K322" s="55">
        <v>2815.2523699999997</v>
      </c>
      <c r="L322" s="55">
        <v>2827.94049</v>
      </c>
      <c r="M322" s="55">
        <v>2840.6286100000002</v>
      </c>
      <c r="N322" s="55">
        <v>2853.31673</v>
      </c>
      <c r="O322" s="55">
        <v>2866.0048500000003</v>
      </c>
      <c r="P322" s="54">
        <v>2878.6929700000001</v>
      </c>
      <c r="Q322" s="53">
        <f t="shared" ref="Q322:Q327" si="71">SUM(D322:P322)/13</f>
        <v>2802.564249999999</v>
      </c>
      <c r="R322" s="56"/>
      <c r="S322" s="57"/>
    </row>
    <row r="323" spans="1:19" ht="12.75" customHeight="1" x14ac:dyDescent="0.3">
      <c r="A323" s="82">
        <f t="shared" si="60"/>
        <v>309</v>
      </c>
      <c r="B323" s="96"/>
      <c r="C323" s="97" t="s">
        <v>546</v>
      </c>
      <c r="D323" s="54">
        <v>4905.99226</v>
      </c>
      <c r="E323" s="55">
        <v>4920.4589500000011</v>
      </c>
      <c r="F323" s="55">
        <v>4940.9406700000009</v>
      </c>
      <c r="G323" s="55">
        <v>4961.4231300000001</v>
      </c>
      <c r="H323" s="55">
        <v>4981.9055900000003</v>
      </c>
      <c r="I323" s="55">
        <v>5002.3880500000005</v>
      </c>
      <c r="J323" s="55">
        <v>4991.2999900000004</v>
      </c>
      <c r="K323" s="55">
        <v>5011.7824500000006</v>
      </c>
      <c r="L323" s="55">
        <v>5032.2649099999999</v>
      </c>
      <c r="M323" s="55">
        <v>5052.74737</v>
      </c>
      <c r="N323" s="55">
        <v>5073.2298300000011</v>
      </c>
      <c r="O323" s="55">
        <v>5093.7122900000004</v>
      </c>
      <c r="P323" s="54">
        <v>5114.1947500000006</v>
      </c>
      <c r="Q323" s="53">
        <f t="shared" si="71"/>
        <v>5006.3338646153852</v>
      </c>
      <c r="R323" s="56"/>
      <c r="S323" s="57"/>
    </row>
    <row r="324" spans="1:19" ht="12.75" customHeight="1" x14ac:dyDescent="0.3">
      <c r="A324" s="82">
        <f t="shared" si="60"/>
        <v>310</v>
      </c>
      <c r="B324" s="96"/>
      <c r="C324" s="97" t="s">
        <v>547</v>
      </c>
      <c r="D324" s="54">
        <v>16957.033939999998</v>
      </c>
      <c r="E324" s="55">
        <v>17057.44011</v>
      </c>
      <c r="F324" s="55">
        <v>17157.846539999999</v>
      </c>
      <c r="G324" s="55">
        <v>17258.252969999998</v>
      </c>
      <c r="H324" s="55">
        <v>17358.6594</v>
      </c>
      <c r="I324" s="55">
        <v>17459.06583</v>
      </c>
      <c r="J324" s="55">
        <v>17556.401669999999</v>
      </c>
      <c r="K324" s="55">
        <v>17656.808099999998</v>
      </c>
      <c r="L324" s="55">
        <v>17757.214530000001</v>
      </c>
      <c r="M324" s="55">
        <v>17857.62096</v>
      </c>
      <c r="N324" s="55">
        <v>17958.027390000003</v>
      </c>
      <c r="O324" s="55">
        <v>18058.433820000002</v>
      </c>
      <c r="P324" s="54">
        <v>18158.840250000001</v>
      </c>
      <c r="Q324" s="53">
        <f t="shared" si="71"/>
        <v>17557.818885384615</v>
      </c>
      <c r="R324" s="56"/>
      <c r="S324" s="57"/>
    </row>
    <row r="325" spans="1:19" ht="12.75" customHeight="1" x14ac:dyDescent="0.3">
      <c r="A325" s="82">
        <f t="shared" si="60"/>
        <v>311</v>
      </c>
      <c r="B325" s="96"/>
      <c r="C325" s="97" t="s">
        <v>548</v>
      </c>
      <c r="D325" s="54">
        <v>4526.7513799999997</v>
      </c>
      <c r="E325" s="55">
        <v>4552.4940499999993</v>
      </c>
      <c r="F325" s="55">
        <v>4578.2367199999999</v>
      </c>
      <c r="G325" s="55">
        <v>4603.9793900000004</v>
      </c>
      <c r="H325" s="55">
        <v>4629.7220600000001</v>
      </c>
      <c r="I325" s="55">
        <v>4655.4647300000006</v>
      </c>
      <c r="J325" s="55">
        <v>4681.2074000000011</v>
      </c>
      <c r="K325" s="55">
        <v>4706.9500699999999</v>
      </c>
      <c r="L325" s="55">
        <v>4732.6927399999995</v>
      </c>
      <c r="M325" s="55">
        <v>4758.43541</v>
      </c>
      <c r="N325" s="55">
        <v>4784.1780799999997</v>
      </c>
      <c r="O325" s="55">
        <v>4809.9207500000002</v>
      </c>
      <c r="P325" s="54">
        <v>4835.6634199999999</v>
      </c>
      <c r="Q325" s="53">
        <f t="shared" si="71"/>
        <v>4681.2073999999993</v>
      </c>
      <c r="R325" s="56"/>
      <c r="S325" s="57"/>
    </row>
    <row r="326" spans="1:19" ht="12.75" customHeight="1" x14ac:dyDescent="0.3">
      <c r="A326" s="82">
        <f t="shared" si="60"/>
        <v>312</v>
      </c>
      <c r="B326" s="96"/>
      <c r="C326" s="97" t="s">
        <v>549</v>
      </c>
      <c r="D326" s="54">
        <v>1768.0315000000001</v>
      </c>
      <c r="E326" s="55">
        <v>1786.6529700000001</v>
      </c>
      <c r="F326" s="55">
        <v>1805.2744399999999</v>
      </c>
      <c r="G326" s="55">
        <v>1823.8959099999997</v>
      </c>
      <c r="H326" s="55">
        <v>1842.5173800000002</v>
      </c>
      <c r="I326" s="55">
        <v>1861.13885</v>
      </c>
      <c r="J326" s="55">
        <v>1879.7603199999999</v>
      </c>
      <c r="K326" s="55">
        <v>1898.3817899999999</v>
      </c>
      <c r="L326" s="55">
        <v>1917.0032600000002</v>
      </c>
      <c r="M326" s="55">
        <v>1935.62473</v>
      </c>
      <c r="N326" s="55">
        <v>1954.2462</v>
      </c>
      <c r="O326" s="55">
        <v>1972.8676699999999</v>
      </c>
      <c r="P326" s="54">
        <v>1991.4891400000001</v>
      </c>
      <c r="Q326" s="53">
        <f t="shared" si="71"/>
        <v>1879.7603200000001</v>
      </c>
      <c r="R326" s="56"/>
      <c r="S326" s="57"/>
    </row>
    <row r="327" spans="1:19" ht="12.75" customHeight="1" x14ac:dyDescent="0.3">
      <c r="A327" s="82">
        <f t="shared" si="60"/>
        <v>313</v>
      </c>
      <c r="B327" s="96"/>
      <c r="C327" s="97" t="s">
        <v>550</v>
      </c>
      <c r="D327" s="54">
        <v>431.95444000000003</v>
      </c>
      <c r="E327" s="55">
        <v>437.97115000000002</v>
      </c>
      <c r="F327" s="55">
        <v>443.99085000000002</v>
      </c>
      <c r="G327" s="55">
        <v>450.01059000000004</v>
      </c>
      <c r="H327" s="55">
        <v>456.06267000000003</v>
      </c>
      <c r="I327" s="55">
        <v>462.11475000000002</v>
      </c>
      <c r="J327" s="55">
        <v>468.16683</v>
      </c>
      <c r="K327" s="55">
        <v>474.21891000000005</v>
      </c>
      <c r="L327" s="55">
        <v>480.27098999999998</v>
      </c>
      <c r="M327" s="55">
        <v>486.32306999999997</v>
      </c>
      <c r="N327" s="55">
        <v>492.37514999999996</v>
      </c>
      <c r="O327" s="55">
        <v>498.42723000000001</v>
      </c>
      <c r="P327" s="54">
        <v>504.48559000000006</v>
      </c>
      <c r="Q327" s="53">
        <f t="shared" si="71"/>
        <v>468.18247846153855</v>
      </c>
      <c r="R327" s="56"/>
      <c r="S327" s="57"/>
    </row>
    <row r="328" spans="1:19" ht="12.75" customHeight="1" x14ac:dyDescent="0.3">
      <c r="A328" s="82">
        <f t="shared" si="60"/>
        <v>314</v>
      </c>
      <c r="B328" s="96"/>
      <c r="C328" s="100" t="s">
        <v>595</v>
      </c>
      <c r="D328" s="58">
        <f>SUM(D322:D327)</f>
        <v>31316.199049999999</v>
      </c>
      <c r="E328" s="58">
        <f t="shared" ref="E328:P328" si="72">SUM(E322:E327)</f>
        <v>31494.140879999999</v>
      </c>
      <c r="F328" s="58">
        <f t="shared" si="72"/>
        <v>31678.100989999999</v>
      </c>
      <c r="G328" s="58">
        <f t="shared" si="72"/>
        <v>31862.061879999997</v>
      </c>
      <c r="H328" s="58">
        <f t="shared" si="72"/>
        <v>32046.055110000001</v>
      </c>
      <c r="I328" s="58">
        <f t="shared" si="72"/>
        <v>32230.048339999998</v>
      </c>
      <c r="J328" s="58">
        <f t="shared" si="72"/>
        <v>32379.400460000001</v>
      </c>
      <c r="K328" s="58">
        <f t="shared" si="72"/>
        <v>32563.393689999997</v>
      </c>
      <c r="L328" s="58">
        <f t="shared" si="72"/>
        <v>32747.386920000001</v>
      </c>
      <c r="M328" s="58">
        <f t="shared" si="72"/>
        <v>32931.380150000005</v>
      </c>
      <c r="N328" s="58">
        <f t="shared" si="72"/>
        <v>33115.373380000005</v>
      </c>
      <c r="O328" s="58">
        <f t="shared" si="72"/>
        <v>33299.366610000005</v>
      </c>
      <c r="P328" s="58">
        <f t="shared" si="72"/>
        <v>33483.366119999999</v>
      </c>
      <c r="Q328" s="58">
        <f>SUM(Q322:Q327)</f>
        <v>32395.867198461536</v>
      </c>
      <c r="R328" s="56"/>
      <c r="S328" s="57"/>
    </row>
    <row r="329" spans="1:19" ht="12.75" customHeight="1" x14ac:dyDescent="0.3">
      <c r="A329" s="82">
        <f t="shared" si="60"/>
        <v>315</v>
      </c>
      <c r="B329" s="96"/>
      <c r="C329" s="107"/>
      <c r="D329" s="54"/>
      <c r="E329" s="55"/>
      <c r="F329" s="55"/>
      <c r="G329" s="55"/>
      <c r="H329" s="55"/>
      <c r="I329" s="55"/>
      <c r="J329" s="55"/>
      <c r="K329" s="55"/>
      <c r="L329" s="55"/>
      <c r="M329" s="55"/>
      <c r="N329" s="55"/>
      <c r="O329" s="55"/>
      <c r="P329" s="55"/>
      <c r="Q329" s="53"/>
      <c r="R329" s="56"/>
      <c r="S329" s="57"/>
    </row>
    <row r="330" spans="1:19" ht="12.75" customHeight="1" x14ac:dyDescent="0.3">
      <c r="A330" s="82">
        <f t="shared" si="60"/>
        <v>316</v>
      </c>
      <c r="B330" s="96"/>
      <c r="C330" s="100" t="s">
        <v>596</v>
      </c>
      <c r="D330" s="54"/>
      <c r="E330" s="55"/>
      <c r="F330" s="55"/>
      <c r="G330" s="55"/>
      <c r="H330" s="55"/>
      <c r="I330" s="55"/>
      <c r="J330" s="55"/>
      <c r="K330" s="55"/>
      <c r="L330" s="55"/>
      <c r="M330" s="55"/>
      <c r="N330" s="55"/>
      <c r="O330" s="55"/>
      <c r="P330" s="55"/>
      <c r="Q330" s="53"/>
      <c r="R330" s="56"/>
      <c r="S330" s="57"/>
    </row>
    <row r="331" spans="1:19" ht="12.75" customHeight="1" x14ac:dyDescent="0.3">
      <c r="A331" s="82">
        <f t="shared" si="60"/>
        <v>317</v>
      </c>
      <c r="B331" s="96"/>
      <c r="C331" s="97" t="s">
        <v>550</v>
      </c>
      <c r="D331" s="54">
        <v>374.06068000000005</v>
      </c>
      <c r="E331" s="55">
        <v>381.99742000000003</v>
      </c>
      <c r="F331" s="55">
        <v>389.93416000000002</v>
      </c>
      <c r="G331" s="55">
        <v>397.87090000000001</v>
      </c>
      <c r="H331" s="55">
        <v>405.80763999999999</v>
      </c>
      <c r="I331" s="55">
        <v>413.74437999999998</v>
      </c>
      <c r="J331" s="55">
        <v>421.68112000000002</v>
      </c>
      <c r="K331" s="55">
        <v>429.61786000000001</v>
      </c>
      <c r="L331" s="55">
        <v>437.55460000000005</v>
      </c>
      <c r="M331" s="55">
        <v>445.49134000000004</v>
      </c>
      <c r="N331" s="55">
        <v>453.42808000000002</v>
      </c>
      <c r="O331" s="55">
        <v>461.36482000000001</v>
      </c>
      <c r="P331" s="54">
        <v>469.30156000000005</v>
      </c>
      <c r="Q331" s="53">
        <f t="shared" ref="Q331:Q332" si="73">SUM(D331:P331)/13</f>
        <v>421.68111999999991</v>
      </c>
      <c r="R331" s="56"/>
      <c r="S331" s="57"/>
    </row>
    <row r="332" spans="1:19" ht="12.75" customHeight="1" x14ac:dyDescent="0.3">
      <c r="A332" s="82">
        <f t="shared" si="60"/>
        <v>318</v>
      </c>
      <c r="B332" s="96"/>
      <c r="C332" s="97" t="s">
        <v>561</v>
      </c>
      <c r="D332" s="54">
        <v>31.970829999999999</v>
      </c>
      <c r="E332" s="55">
        <v>31.970829999999999</v>
      </c>
      <c r="F332" s="55">
        <v>31.970829999999999</v>
      </c>
      <c r="G332" s="55">
        <v>31.970829999999999</v>
      </c>
      <c r="H332" s="55">
        <v>31.970829999999999</v>
      </c>
      <c r="I332" s="55">
        <v>31.970829999999999</v>
      </c>
      <c r="J332" s="55">
        <v>31.970829999999999</v>
      </c>
      <c r="K332" s="55">
        <v>31.970829999999999</v>
      </c>
      <c r="L332" s="55">
        <v>31.970829999999999</v>
      </c>
      <c r="M332" s="55">
        <v>31.970829999999999</v>
      </c>
      <c r="N332" s="55">
        <v>31.970829999999999</v>
      </c>
      <c r="O332" s="55">
        <v>31.970829999999999</v>
      </c>
      <c r="P332" s="54">
        <v>31.970829999999999</v>
      </c>
      <c r="Q332" s="53">
        <f t="shared" si="73"/>
        <v>31.970829999999996</v>
      </c>
      <c r="R332" s="56"/>
      <c r="S332" s="57"/>
    </row>
    <row r="333" spans="1:19" ht="12.75" customHeight="1" x14ac:dyDescent="0.3">
      <c r="A333" s="82">
        <f t="shared" si="60"/>
        <v>319</v>
      </c>
      <c r="B333" s="96"/>
      <c r="C333" s="100" t="s">
        <v>597</v>
      </c>
      <c r="D333" s="58">
        <f>SUM(D331:D332)</f>
        <v>406.03151000000003</v>
      </c>
      <c r="E333" s="58">
        <f t="shared" ref="E333:P333" si="74">SUM(E331:E332)</f>
        <v>413.96825000000001</v>
      </c>
      <c r="F333" s="58">
        <f t="shared" si="74"/>
        <v>421.90499</v>
      </c>
      <c r="G333" s="58">
        <f t="shared" si="74"/>
        <v>429.84172999999998</v>
      </c>
      <c r="H333" s="58">
        <f t="shared" si="74"/>
        <v>437.77846999999997</v>
      </c>
      <c r="I333" s="58">
        <f t="shared" si="74"/>
        <v>445.71520999999996</v>
      </c>
      <c r="J333" s="58">
        <f t="shared" si="74"/>
        <v>453.65195</v>
      </c>
      <c r="K333" s="58">
        <f t="shared" si="74"/>
        <v>461.58868999999999</v>
      </c>
      <c r="L333" s="58">
        <f t="shared" si="74"/>
        <v>469.52543000000003</v>
      </c>
      <c r="M333" s="58">
        <f t="shared" si="74"/>
        <v>477.46217000000001</v>
      </c>
      <c r="N333" s="58">
        <f t="shared" si="74"/>
        <v>485.39891</v>
      </c>
      <c r="O333" s="58">
        <f t="shared" si="74"/>
        <v>493.33564999999999</v>
      </c>
      <c r="P333" s="58">
        <f t="shared" si="74"/>
        <v>501.27239000000003</v>
      </c>
      <c r="Q333" s="58">
        <f>SUM(Q331:Q332)</f>
        <v>453.65194999999989</v>
      </c>
      <c r="R333" s="56"/>
      <c r="S333" s="57"/>
    </row>
    <row r="334" spans="1:19" ht="12.75" customHeight="1" x14ac:dyDescent="0.3">
      <c r="A334" s="82">
        <f t="shared" si="60"/>
        <v>320</v>
      </c>
      <c r="B334" s="96"/>
      <c r="C334" s="107"/>
      <c r="D334" s="54"/>
      <c r="E334" s="55"/>
      <c r="F334" s="55"/>
      <c r="G334" s="55"/>
      <c r="H334" s="55"/>
      <c r="I334" s="55"/>
      <c r="J334" s="55"/>
      <c r="K334" s="55"/>
      <c r="L334" s="55"/>
      <c r="M334" s="55"/>
      <c r="N334" s="55"/>
      <c r="O334" s="55"/>
      <c r="P334" s="55"/>
      <c r="Q334" s="53"/>
      <c r="R334" s="56"/>
      <c r="S334" s="57"/>
    </row>
    <row r="335" spans="1:19" ht="12.75" customHeight="1" x14ac:dyDescent="0.3">
      <c r="A335" s="82">
        <f t="shared" si="60"/>
        <v>321</v>
      </c>
      <c r="B335" s="96"/>
      <c r="C335" s="96" t="s">
        <v>598</v>
      </c>
      <c r="D335" s="54"/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55"/>
      <c r="P335" s="55"/>
      <c r="Q335" s="53"/>
      <c r="R335" s="56"/>
      <c r="S335" s="57"/>
    </row>
    <row r="336" spans="1:19" ht="12.75" customHeight="1" x14ac:dyDescent="0.3">
      <c r="A336" s="82">
        <f t="shared" ref="A336:A399" si="75">A335+1</f>
        <v>322</v>
      </c>
      <c r="B336" s="96"/>
      <c r="C336" s="97" t="s">
        <v>545</v>
      </c>
      <c r="D336" s="54">
        <v>7489.4646000000002</v>
      </c>
      <c r="E336" s="55">
        <v>7521.2134899999992</v>
      </c>
      <c r="F336" s="55">
        <v>7552.9623799999999</v>
      </c>
      <c r="G336" s="55">
        <v>7574.0141800000001</v>
      </c>
      <c r="H336" s="55">
        <v>7605.8488199999993</v>
      </c>
      <c r="I336" s="55">
        <v>7637.6491999999998</v>
      </c>
      <c r="J336" s="55">
        <v>7669.4495800000004</v>
      </c>
      <c r="K336" s="55">
        <v>7701.2499599999992</v>
      </c>
      <c r="L336" s="55">
        <v>7733.0503400000007</v>
      </c>
      <c r="M336" s="55">
        <v>7764.8507199999995</v>
      </c>
      <c r="N336" s="55">
        <v>7796.6511</v>
      </c>
      <c r="O336" s="55">
        <v>7828.4514800000006</v>
      </c>
      <c r="P336" s="54">
        <v>7793.3753400000005</v>
      </c>
      <c r="Q336" s="53">
        <f t="shared" ref="Q336:Q343" si="76">SUM(D336:P336)/13</f>
        <v>7666.7870146153855</v>
      </c>
      <c r="R336" s="56"/>
      <c r="S336" s="57"/>
    </row>
    <row r="337" spans="1:19" ht="12.75" customHeight="1" x14ac:dyDescent="0.3">
      <c r="A337" s="82">
        <f t="shared" si="75"/>
        <v>323</v>
      </c>
      <c r="B337" s="96"/>
      <c r="C337" s="97" t="s">
        <v>546</v>
      </c>
      <c r="D337" s="54">
        <v>738.20635000000004</v>
      </c>
      <c r="E337" s="55">
        <v>782.84820999999999</v>
      </c>
      <c r="F337" s="55">
        <v>795.99117000000012</v>
      </c>
      <c r="G337" s="55">
        <v>840.57564000000002</v>
      </c>
      <c r="H337" s="55">
        <v>885.16011000000015</v>
      </c>
      <c r="I337" s="55">
        <v>929.74458000000004</v>
      </c>
      <c r="J337" s="55">
        <v>974.32904999999994</v>
      </c>
      <c r="K337" s="55">
        <v>1018.9135199999999</v>
      </c>
      <c r="L337" s="55">
        <v>1063.4979899999998</v>
      </c>
      <c r="M337" s="55">
        <v>1108.0824599999996</v>
      </c>
      <c r="N337" s="55">
        <v>1152.6669299999999</v>
      </c>
      <c r="O337" s="55">
        <v>1197.2514000000001</v>
      </c>
      <c r="P337" s="54">
        <v>1241.8358699999999</v>
      </c>
      <c r="Q337" s="53">
        <f t="shared" si="76"/>
        <v>979.16179076923072</v>
      </c>
      <c r="R337" s="56"/>
      <c r="S337" s="57"/>
    </row>
    <row r="338" spans="1:19" ht="12.75" customHeight="1" x14ac:dyDescent="0.3">
      <c r="A338" s="82">
        <f t="shared" si="75"/>
        <v>324</v>
      </c>
      <c r="B338" s="96"/>
      <c r="C338" s="97" t="s">
        <v>547</v>
      </c>
      <c r="D338" s="54">
        <v>898.98638999999912</v>
      </c>
      <c r="E338" s="55">
        <v>1029.2724500000004</v>
      </c>
      <c r="F338" s="55">
        <v>1079.82834</v>
      </c>
      <c r="G338" s="55">
        <v>1245.8468199999998</v>
      </c>
      <c r="H338" s="55">
        <v>1411.8652999999995</v>
      </c>
      <c r="I338" s="55">
        <v>1561.2878300000002</v>
      </c>
      <c r="J338" s="55">
        <v>1727.3293599999997</v>
      </c>
      <c r="K338" s="55">
        <v>1893.3708900000001</v>
      </c>
      <c r="L338" s="55">
        <v>2059.4124199999997</v>
      </c>
      <c r="M338" s="55">
        <v>2225.4539500000001</v>
      </c>
      <c r="N338" s="55">
        <v>2391.4954799999996</v>
      </c>
      <c r="O338" s="55">
        <v>2308.3665499999997</v>
      </c>
      <c r="P338" s="54">
        <v>2366.5283200000003</v>
      </c>
      <c r="Q338" s="53">
        <f t="shared" si="76"/>
        <v>1707.6187769230767</v>
      </c>
      <c r="R338" s="56"/>
      <c r="S338" s="57"/>
    </row>
    <row r="339" spans="1:19" ht="12.75" customHeight="1" x14ac:dyDescent="0.3">
      <c r="A339" s="82">
        <f t="shared" si="75"/>
        <v>325</v>
      </c>
      <c r="B339" s="96"/>
      <c r="C339" s="97" t="s">
        <v>564</v>
      </c>
      <c r="D339" s="54">
        <v>2514.2079600000006</v>
      </c>
      <c r="E339" s="55">
        <v>2764.2940099999996</v>
      </c>
      <c r="F339" s="55">
        <v>3014.3800600000004</v>
      </c>
      <c r="G339" s="55">
        <v>3264.4661100000003</v>
      </c>
      <c r="H339" s="55">
        <v>3514.5521600000002</v>
      </c>
      <c r="I339" s="55">
        <v>3764.6382099999992</v>
      </c>
      <c r="J339" s="55">
        <v>4014.724259999999</v>
      </c>
      <c r="K339" s="55">
        <v>4264.8103099999998</v>
      </c>
      <c r="L339" s="55">
        <v>4514.8963599999997</v>
      </c>
      <c r="M339" s="55">
        <v>4764.9824099999996</v>
      </c>
      <c r="N339" s="55">
        <v>5015.0684599999995</v>
      </c>
      <c r="O339" s="55">
        <v>5265.1545099999994</v>
      </c>
      <c r="P339" s="54">
        <v>5515.2405600000002</v>
      </c>
      <c r="Q339" s="53">
        <f t="shared" si="76"/>
        <v>4014.72426</v>
      </c>
      <c r="R339" s="56"/>
      <c r="S339" s="57"/>
    </row>
    <row r="340" spans="1:19" ht="12.75" customHeight="1" x14ac:dyDescent="0.3">
      <c r="A340" s="82">
        <f t="shared" si="75"/>
        <v>326</v>
      </c>
      <c r="B340" s="96"/>
      <c r="C340" s="97" t="s">
        <v>548</v>
      </c>
      <c r="D340" s="54">
        <v>2022.87024</v>
      </c>
      <c r="E340" s="55">
        <v>2091.4721500000001</v>
      </c>
      <c r="F340" s="55">
        <v>2160.0740599999999</v>
      </c>
      <c r="G340" s="55">
        <v>2228.6759699999998</v>
      </c>
      <c r="H340" s="55">
        <v>2297.2778800000001</v>
      </c>
      <c r="I340" s="55">
        <v>2365.87979</v>
      </c>
      <c r="J340" s="55">
        <v>2434.4816999999998</v>
      </c>
      <c r="K340" s="55">
        <v>2503.0836100000001</v>
      </c>
      <c r="L340" s="55">
        <v>2571.68552</v>
      </c>
      <c r="M340" s="55">
        <v>2640.2874300000003</v>
      </c>
      <c r="N340" s="55">
        <v>2708.8893399999997</v>
      </c>
      <c r="O340" s="55">
        <v>2777.49125</v>
      </c>
      <c r="P340" s="54">
        <v>2846.0931599999999</v>
      </c>
      <c r="Q340" s="53">
        <f t="shared" si="76"/>
        <v>2434.4816999999998</v>
      </c>
      <c r="R340" s="56"/>
      <c r="S340" s="57"/>
    </row>
    <row r="341" spans="1:19" ht="12.75" customHeight="1" x14ac:dyDescent="0.3">
      <c r="A341" s="82">
        <f t="shared" si="75"/>
        <v>327</v>
      </c>
      <c r="B341" s="96"/>
      <c r="C341" s="97" t="s">
        <v>549</v>
      </c>
      <c r="D341" s="54">
        <v>1968.9158200000002</v>
      </c>
      <c r="E341" s="55">
        <v>2028.9215200000003</v>
      </c>
      <c r="F341" s="55">
        <v>2088.92722</v>
      </c>
      <c r="G341" s="55">
        <v>2148.9329199999997</v>
      </c>
      <c r="H341" s="55">
        <v>2209.08905</v>
      </c>
      <c r="I341" s="55">
        <v>2269.2451800000003</v>
      </c>
      <c r="J341" s="55">
        <v>2329.4013100000002</v>
      </c>
      <c r="K341" s="55">
        <v>2389.5574399999996</v>
      </c>
      <c r="L341" s="55">
        <v>2449.7135699999994</v>
      </c>
      <c r="M341" s="55">
        <v>2509.8697000000002</v>
      </c>
      <c r="N341" s="55">
        <v>2570.02583</v>
      </c>
      <c r="O341" s="55">
        <v>2630.1819599999999</v>
      </c>
      <c r="P341" s="54">
        <v>2685.9431299999997</v>
      </c>
      <c r="Q341" s="53">
        <f t="shared" si="76"/>
        <v>2329.1326653846149</v>
      </c>
      <c r="R341" s="56"/>
      <c r="S341" s="57"/>
    </row>
    <row r="342" spans="1:19" ht="12.75" customHeight="1" x14ac:dyDescent="0.3">
      <c r="A342" s="82">
        <f t="shared" si="75"/>
        <v>328</v>
      </c>
      <c r="B342" s="96"/>
      <c r="C342" s="97" t="s">
        <v>550</v>
      </c>
      <c r="D342" s="54">
        <v>1012.37537</v>
      </c>
      <c r="E342" s="55">
        <v>1018.8948700000001</v>
      </c>
      <c r="F342" s="55">
        <v>1025.41437</v>
      </c>
      <c r="G342" s="55">
        <v>1031.9338700000001</v>
      </c>
      <c r="H342" s="55">
        <v>1038.63174</v>
      </c>
      <c r="I342" s="55">
        <v>1045.32961</v>
      </c>
      <c r="J342" s="55">
        <v>1052.02748</v>
      </c>
      <c r="K342" s="55">
        <v>1058.7253499999999</v>
      </c>
      <c r="L342" s="55">
        <v>1065.4232200000001</v>
      </c>
      <c r="M342" s="55">
        <v>1072.1210899999999</v>
      </c>
      <c r="N342" s="55">
        <v>1078.8189600000001</v>
      </c>
      <c r="O342" s="55">
        <v>1085.51683</v>
      </c>
      <c r="P342" s="54">
        <v>1093.1065699999999</v>
      </c>
      <c r="Q342" s="53">
        <f t="shared" si="76"/>
        <v>1052.1784100000002</v>
      </c>
      <c r="R342" s="56"/>
      <c r="S342" s="57"/>
    </row>
    <row r="343" spans="1:19" ht="12.75" customHeight="1" x14ac:dyDescent="0.3">
      <c r="A343" s="82">
        <f t="shared" si="75"/>
        <v>329</v>
      </c>
      <c r="B343" s="96"/>
      <c r="C343" s="97" t="s">
        <v>561</v>
      </c>
      <c r="D343" s="54">
        <v>2.1365500000000002</v>
      </c>
      <c r="E343" s="55">
        <v>2.1365500000000002</v>
      </c>
      <c r="F343" s="55">
        <v>2.1365500000000002</v>
      </c>
      <c r="G343" s="55">
        <v>2.1365500000000002</v>
      </c>
      <c r="H343" s="55">
        <v>2.1365500000000002</v>
      </c>
      <c r="I343" s="55">
        <v>2.1365500000000002</v>
      </c>
      <c r="J343" s="55">
        <v>2.1365500000000002</v>
      </c>
      <c r="K343" s="55">
        <v>2.1365500000000002</v>
      </c>
      <c r="L343" s="55">
        <v>2.1365500000000002</v>
      </c>
      <c r="M343" s="55">
        <v>2.1365500000000002</v>
      </c>
      <c r="N343" s="55">
        <v>2.1365500000000002</v>
      </c>
      <c r="O343" s="55">
        <v>2.1365500000000002</v>
      </c>
      <c r="P343" s="54">
        <v>2.1365500000000002</v>
      </c>
      <c r="Q343" s="53">
        <f t="shared" si="76"/>
        <v>2.1365500000000002</v>
      </c>
      <c r="R343" s="56"/>
      <c r="S343" s="57"/>
    </row>
    <row r="344" spans="1:19" ht="12.75" customHeight="1" x14ac:dyDescent="0.3">
      <c r="A344" s="82">
        <f t="shared" si="75"/>
        <v>330</v>
      </c>
      <c r="B344" s="96"/>
      <c r="C344" s="100" t="s">
        <v>599</v>
      </c>
      <c r="D344" s="58">
        <f>SUM(D336:D343)</f>
        <v>16647.163279999997</v>
      </c>
      <c r="E344" s="58">
        <f t="shared" ref="E344:P344" si="77">SUM(E336:E343)</f>
        <v>17239.053249999997</v>
      </c>
      <c r="F344" s="58">
        <f t="shared" si="77"/>
        <v>17719.71415</v>
      </c>
      <c r="G344" s="58">
        <f t="shared" si="77"/>
        <v>18336.582060000001</v>
      </c>
      <c r="H344" s="58">
        <f t="shared" si="77"/>
        <v>18964.561610000001</v>
      </c>
      <c r="I344" s="58">
        <f t="shared" si="77"/>
        <v>19575.910950000001</v>
      </c>
      <c r="J344" s="58">
        <f t="shared" si="77"/>
        <v>20203.879290000001</v>
      </c>
      <c r="K344" s="58">
        <f t="shared" si="77"/>
        <v>20831.84763</v>
      </c>
      <c r="L344" s="58">
        <f t="shared" si="77"/>
        <v>21459.81597</v>
      </c>
      <c r="M344" s="58">
        <f t="shared" si="77"/>
        <v>22087.784309999999</v>
      </c>
      <c r="N344" s="58">
        <f t="shared" si="77"/>
        <v>22715.752649999995</v>
      </c>
      <c r="O344" s="58">
        <f t="shared" si="77"/>
        <v>23094.550529999997</v>
      </c>
      <c r="P344" s="58">
        <f t="shared" si="77"/>
        <v>23544.259500000004</v>
      </c>
      <c r="Q344" s="58">
        <f>SUM(Q336:Q343)</f>
        <v>20186.221167692307</v>
      </c>
      <c r="R344" s="56"/>
      <c r="S344" s="57"/>
    </row>
    <row r="345" spans="1:19" ht="12.75" customHeight="1" x14ac:dyDescent="0.3">
      <c r="A345" s="82">
        <f t="shared" si="75"/>
        <v>331</v>
      </c>
      <c r="B345" s="96"/>
      <c r="C345" s="100"/>
      <c r="D345" s="54"/>
      <c r="E345" s="55"/>
      <c r="F345" s="55"/>
      <c r="G345" s="55"/>
      <c r="H345" s="55"/>
      <c r="I345" s="55"/>
      <c r="J345" s="55"/>
      <c r="K345" s="55"/>
      <c r="L345" s="55"/>
      <c r="M345" s="55"/>
      <c r="N345" s="55"/>
      <c r="O345" s="55"/>
      <c r="P345" s="55"/>
      <c r="Q345" s="53"/>
      <c r="R345" s="56"/>
      <c r="S345" s="57"/>
    </row>
    <row r="346" spans="1:19" ht="12.75" customHeight="1" x14ac:dyDescent="0.3">
      <c r="A346" s="82">
        <f t="shared" si="75"/>
        <v>332</v>
      </c>
      <c r="B346" s="96"/>
      <c r="C346" s="96" t="s">
        <v>600</v>
      </c>
      <c r="D346" s="54"/>
      <c r="E346" s="55"/>
      <c r="F346" s="55"/>
      <c r="G346" s="55"/>
      <c r="H346" s="55"/>
      <c r="I346" s="55"/>
      <c r="J346" s="55"/>
      <c r="K346" s="55"/>
      <c r="L346" s="55"/>
      <c r="M346" s="55"/>
      <c r="N346" s="55"/>
      <c r="O346" s="55"/>
      <c r="P346" s="55"/>
      <c r="Q346" s="53"/>
      <c r="R346" s="56"/>
      <c r="S346" s="57"/>
    </row>
    <row r="347" spans="1:19" ht="12.75" customHeight="1" x14ac:dyDescent="0.3">
      <c r="A347" s="82">
        <f t="shared" si="75"/>
        <v>333</v>
      </c>
      <c r="B347" s="96"/>
      <c r="C347" s="97" t="s">
        <v>545</v>
      </c>
      <c r="D347" s="103">
        <v>-282.35921999999999</v>
      </c>
      <c r="E347" s="103">
        <v>-282.35921999999999</v>
      </c>
      <c r="F347" s="103">
        <v>-282.35921999999999</v>
      </c>
      <c r="G347" s="103">
        <v>-282.35921999999999</v>
      </c>
      <c r="H347" s="103">
        <v>-282.35921999999999</v>
      </c>
      <c r="I347" s="103">
        <v>-282.35921999999999</v>
      </c>
      <c r="J347" s="103">
        <v>-282.35921999999999</v>
      </c>
      <c r="K347" s="103">
        <v>-282.35921999999999</v>
      </c>
      <c r="L347" s="103">
        <v>-282.35921999999999</v>
      </c>
      <c r="M347" s="103">
        <v>-282.35921999999999</v>
      </c>
      <c r="N347" s="103">
        <v>-282.35921999999999</v>
      </c>
      <c r="O347" s="103">
        <v>-282.35921999999999</v>
      </c>
      <c r="P347" s="103">
        <v>-282.35921999999999</v>
      </c>
      <c r="Q347" s="53">
        <f t="shared" ref="Q347:Q352" si="78">SUM(D347:P347)/13</f>
        <v>-282.35921999999994</v>
      </c>
      <c r="R347" s="56"/>
      <c r="S347" s="57"/>
    </row>
    <row r="348" spans="1:19" ht="12.75" customHeight="1" x14ac:dyDescent="0.3">
      <c r="A348" s="82">
        <f t="shared" si="75"/>
        <v>334</v>
      </c>
      <c r="B348" s="96"/>
      <c r="C348" s="97" t="s">
        <v>546</v>
      </c>
      <c r="D348" s="103">
        <v>1587.7403100000001</v>
      </c>
      <c r="E348" s="103">
        <v>1587.7403100000001</v>
      </c>
      <c r="F348" s="103">
        <v>1587.7403100000001</v>
      </c>
      <c r="G348" s="103">
        <v>1587.7403100000001</v>
      </c>
      <c r="H348" s="103">
        <v>1587.7403100000001</v>
      </c>
      <c r="I348" s="103">
        <v>1587.7403100000001</v>
      </c>
      <c r="J348" s="103">
        <v>1587.7403100000001</v>
      </c>
      <c r="K348" s="103">
        <v>1587.7403100000001</v>
      </c>
      <c r="L348" s="103">
        <v>1587.7403100000001</v>
      </c>
      <c r="M348" s="103">
        <v>1587.7403100000001</v>
      </c>
      <c r="N348" s="103">
        <v>1587.7403100000001</v>
      </c>
      <c r="O348" s="103">
        <v>1587.7403100000001</v>
      </c>
      <c r="P348" s="103">
        <v>1587.7403100000001</v>
      </c>
      <c r="Q348" s="53">
        <f t="shared" si="78"/>
        <v>1587.7403100000006</v>
      </c>
      <c r="R348" s="56"/>
      <c r="S348" s="57"/>
    </row>
    <row r="349" spans="1:19" ht="12.75" customHeight="1" x14ac:dyDescent="0.3">
      <c r="A349" s="82">
        <f t="shared" si="75"/>
        <v>335</v>
      </c>
      <c r="B349" s="96"/>
      <c r="C349" s="97" t="s">
        <v>547</v>
      </c>
      <c r="D349" s="103">
        <v>-4833.82827</v>
      </c>
      <c r="E349" s="103">
        <v>-4833.82827</v>
      </c>
      <c r="F349" s="103">
        <v>-4833.82827</v>
      </c>
      <c r="G349" s="103">
        <v>-4833.82827</v>
      </c>
      <c r="H349" s="103">
        <v>-4833.82827</v>
      </c>
      <c r="I349" s="103">
        <v>-4833.82827</v>
      </c>
      <c r="J349" s="103">
        <v>-4833.82827</v>
      </c>
      <c r="K349" s="103">
        <v>-4833.82827</v>
      </c>
      <c r="L349" s="103">
        <v>-4833.82827</v>
      </c>
      <c r="M349" s="103">
        <v>-4833.82827</v>
      </c>
      <c r="N349" s="103">
        <v>-4833.82827</v>
      </c>
      <c r="O349" s="103">
        <v>-4833.82827</v>
      </c>
      <c r="P349" s="103">
        <v>-4833.82827</v>
      </c>
      <c r="Q349" s="53">
        <f t="shared" si="78"/>
        <v>-4833.8282699999991</v>
      </c>
      <c r="R349" s="56"/>
      <c r="S349" s="57"/>
    </row>
    <row r="350" spans="1:19" ht="12.75" customHeight="1" x14ac:dyDescent="0.3">
      <c r="A350" s="82">
        <f t="shared" si="75"/>
        <v>336</v>
      </c>
      <c r="B350" s="96"/>
      <c r="C350" s="97" t="s">
        <v>548</v>
      </c>
      <c r="D350" s="103">
        <v>-1596.6779200000001</v>
      </c>
      <c r="E350" s="103">
        <v>-1596.6779200000001</v>
      </c>
      <c r="F350" s="103">
        <v>-1596.6779200000001</v>
      </c>
      <c r="G350" s="103">
        <v>-1596.6779200000001</v>
      </c>
      <c r="H350" s="103">
        <v>-1596.6779200000001</v>
      </c>
      <c r="I350" s="103">
        <v>-1596.6779200000001</v>
      </c>
      <c r="J350" s="103">
        <v>-1596.6779200000001</v>
      </c>
      <c r="K350" s="103">
        <v>-1596.6779200000001</v>
      </c>
      <c r="L350" s="103">
        <v>-1596.6779200000001</v>
      </c>
      <c r="M350" s="103">
        <v>-1596.6779200000001</v>
      </c>
      <c r="N350" s="103">
        <v>-1596.6779200000001</v>
      </c>
      <c r="O350" s="103">
        <v>-1596.6779200000001</v>
      </c>
      <c r="P350" s="103">
        <v>-1596.6779200000001</v>
      </c>
      <c r="Q350" s="53">
        <f t="shared" si="78"/>
        <v>-1596.6779200000003</v>
      </c>
      <c r="R350" s="56"/>
      <c r="S350" s="57"/>
    </row>
    <row r="351" spans="1:19" ht="12.75" customHeight="1" x14ac:dyDescent="0.3">
      <c r="A351" s="82">
        <f t="shared" si="75"/>
        <v>337</v>
      </c>
      <c r="B351" s="96"/>
      <c r="C351" s="97" t="s">
        <v>549</v>
      </c>
      <c r="D351" s="103">
        <v>-1.5707200000000001</v>
      </c>
      <c r="E351" s="103">
        <v>-1.5707200000000001</v>
      </c>
      <c r="F351" s="103">
        <v>-1.5707200000000001</v>
      </c>
      <c r="G351" s="103">
        <v>-1.5707200000000001</v>
      </c>
      <c r="H351" s="103">
        <v>-1.5707200000000001</v>
      </c>
      <c r="I351" s="103">
        <v>-1.5707200000000001</v>
      </c>
      <c r="J351" s="103">
        <v>-1.5707200000000001</v>
      </c>
      <c r="K351" s="103">
        <v>-1.5707200000000001</v>
      </c>
      <c r="L351" s="103">
        <v>-1.5707200000000001</v>
      </c>
      <c r="M351" s="103">
        <v>-1.5707200000000001</v>
      </c>
      <c r="N351" s="103">
        <v>-1.5707200000000001</v>
      </c>
      <c r="O351" s="103">
        <v>-1.5707200000000001</v>
      </c>
      <c r="P351" s="103">
        <v>-1.5707200000000001</v>
      </c>
      <c r="Q351" s="53">
        <f t="shared" si="78"/>
        <v>-1.5707200000000001</v>
      </c>
      <c r="R351" s="56"/>
      <c r="S351" s="57"/>
    </row>
    <row r="352" spans="1:19" ht="12.75" customHeight="1" x14ac:dyDescent="0.3">
      <c r="A352" s="82">
        <f t="shared" si="75"/>
        <v>338</v>
      </c>
      <c r="B352" s="96"/>
      <c r="C352" s="97" t="s">
        <v>550</v>
      </c>
      <c r="D352" s="103">
        <v>-8.7291199999999982</v>
      </c>
      <c r="E352" s="103">
        <v>-8.7291199999999982</v>
      </c>
      <c r="F352" s="103">
        <v>-8.7291199999999982</v>
      </c>
      <c r="G352" s="103">
        <v>-8.7291199999999982</v>
      </c>
      <c r="H352" s="103">
        <v>-8.7291199999999982</v>
      </c>
      <c r="I352" s="103">
        <v>-8.7291199999999982</v>
      </c>
      <c r="J352" s="103">
        <v>-8.7291199999999982</v>
      </c>
      <c r="K352" s="103">
        <v>-8.7291199999999982</v>
      </c>
      <c r="L352" s="103">
        <v>-8.7291199999999982</v>
      </c>
      <c r="M352" s="103">
        <v>-8.7291199999999982</v>
      </c>
      <c r="N352" s="103">
        <v>-8.7291199999999982</v>
      </c>
      <c r="O352" s="103">
        <v>-8.7291199999999982</v>
      </c>
      <c r="P352" s="103">
        <v>-8.7291199999999982</v>
      </c>
      <c r="Q352" s="53">
        <f t="shared" si="78"/>
        <v>-8.7291199999999964</v>
      </c>
      <c r="R352" s="56"/>
      <c r="S352" s="57"/>
    </row>
    <row r="353" spans="1:19" ht="12.75" customHeight="1" x14ac:dyDescent="0.3">
      <c r="A353" s="82">
        <f t="shared" si="75"/>
        <v>339</v>
      </c>
      <c r="B353" s="96"/>
      <c r="C353" s="96" t="s">
        <v>601</v>
      </c>
      <c r="D353" s="58">
        <f>SUM(D347:D352)</f>
        <v>-5135.4249399999999</v>
      </c>
      <c r="E353" s="58">
        <f t="shared" ref="E353:P353" si="79">SUM(E347:E352)</f>
        <v>-5135.4249399999999</v>
      </c>
      <c r="F353" s="58">
        <f t="shared" si="79"/>
        <v>-5135.4249399999999</v>
      </c>
      <c r="G353" s="58">
        <f t="shared" si="79"/>
        <v>-5135.4249399999999</v>
      </c>
      <c r="H353" s="58">
        <f t="shared" si="79"/>
        <v>-5135.4249399999999</v>
      </c>
      <c r="I353" s="58">
        <f t="shared" si="79"/>
        <v>-5135.4249399999999</v>
      </c>
      <c r="J353" s="58">
        <f t="shared" si="79"/>
        <v>-5135.4249399999999</v>
      </c>
      <c r="K353" s="58">
        <f t="shared" si="79"/>
        <v>-5135.4249399999999</v>
      </c>
      <c r="L353" s="58">
        <f t="shared" si="79"/>
        <v>-5135.4249399999999</v>
      </c>
      <c r="M353" s="58">
        <f t="shared" si="79"/>
        <v>-5135.4249399999999</v>
      </c>
      <c r="N353" s="58">
        <f t="shared" si="79"/>
        <v>-5135.4249399999999</v>
      </c>
      <c r="O353" s="58">
        <f t="shared" si="79"/>
        <v>-5135.4249399999999</v>
      </c>
      <c r="P353" s="58">
        <f t="shared" si="79"/>
        <v>-5135.4249399999999</v>
      </c>
      <c r="Q353" s="58">
        <f>SUM(Q347:Q352)</f>
        <v>-5135.4249399999981</v>
      </c>
      <c r="R353" s="56"/>
      <c r="S353" s="57"/>
    </row>
    <row r="354" spans="1:19" ht="12.75" customHeight="1" x14ac:dyDescent="0.3">
      <c r="A354" s="82">
        <f t="shared" si="75"/>
        <v>340</v>
      </c>
      <c r="B354" s="96"/>
      <c r="C354" s="97"/>
      <c r="D354" s="54"/>
      <c r="E354" s="55"/>
      <c r="F354" s="55"/>
      <c r="G354" s="55"/>
      <c r="H354" s="55"/>
      <c r="I354" s="55"/>
      <c r="J354" s="55"/>
      <c r="K354" s="55"/>
      <c r="L354" s="55"/>
      <c r="M354" s="55"/>
      <c r="N354" s="55"/>
      <c r="O354" s="55"/>
      <c r="P354" s="55"/>
      <c r="Q354" s="53"/>
      <c r="R354" s="56"/>
      <c r="S354" s="57"/>
    </row>
    <row r="355" spans="1:19" ht="12.75" customHeight="1" x14ac:dyDescent="0.3">
      <c r="A355" s="82">
        <f t="shared" si="75"/>
        <v>341</v>
      </c>
      <c r="B355" s="96"/>
      <c r="C355" s="96" t="s">
        <v>602</v>
      </c>
      <c r="D355" s="54"/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5"/>
      <c r="Q355" s="53"/>
      <c r="R355" s="56"/>
      <c r="S355" s="57"/>
    </row>
    <row r="356" spans="1:19" ht="12.75" customHeight="1" x14ac:dyDescent="0.3">
      <c r="A356" s="82">
        <f t="shared" si="75"/>
        <v>342</v>
      </c>
      <c r="B356" s="96"/>
      <c r="C356" s="97" t="s">
        <v>603</v>
      </c>
      <c r="D356" s="103">
        <v>2510.5769</v>
      </c>
      <c r="E356" s="103">
        <v>2515.9260399999998</v>
      </c>
      <c r="F356" s="103">
        <v>2521.2751800000001</v>
      </c>
      <c r="G356" s="103">
        <v>2526.6243200000004</v>
      </c>
      <c r="H356" s="103">
        <v>2531.2399999999998</v>
      </c>
      <c r="I356" s="103">
        <v>2531.2399999999998</v>
      </c>
      <c r="J356" s="103">
        <v>2531.2399999999998</v>
      </c>
      <c r="K356" s="103">
        <v>2531.2399999999998</v>
      </c>
      <c r="L356" s="103">
        <v>2531.2399999999998</v>
      </c>
      <c r="M356" s="103">
        <v>2531.2399999999998</v>
      </c>
      <c r="N356" s="103">
        <v>2531.2399999999998</v>
      </c>
      <c r="O356" s="103">
        <v>2531.2399999999998</v>
      </c>
      <c r="P356" s="103">
        <v>2531.2399999999998</v>
      </c>
      <c r="Q356" s="53">
        <f t="shared" ref="Q356:Q363" si="80">SUM(D356:P356)/13</f>
        <v>2527.350956923076</v>
      </c>
      <c r="R356" s="56"/>
      <c r="S356" s="57"/>
    </row>
    <row r="357" spans="1:19" ht="12.75" customHeight="1" x14ac:dyDescent="0.3">
      <c r="A357" s="82">
        <f t="shared" si="75"/>
        <v>343</v>
      </c>
      <c r="B357" s="96"/>
      <c r="C357" s="97" t="s">
        <v>545</v>
      </c>
      <c r="D357" s="103">
        <v>5549.3507099999997</v>
      </c>
      <c r="E357" s="103">
        <v>5571.9240399999999</v>
      </c>
      <c r="F357" s="103">
        <v>5604.7249400000001</v>
      </c>
      <c r="G357" s="103">
        <v>5637.5330100000001</v>
      </c>
      <c r="H357" s="103">
        <v>5670.3410800000001</v>
      </c>
      <c r="I357" s="103">
        <v>5703.1491500000002</v>
      </c>
      <c r="J357" s="103">
        <v>5711.5424099999991</v>
      </c>
      <c r="K357" s="103">
        <v>5744.3504800000001</v>
      </c>
      <c r="L357" s="103">
        <v>5777.1585500000001</v>
      </c>
      <c r="M357" s="103">
        <v>5809.9666200000001</v>
      </c>
      <c r="N357" s="103">
        <v>5842.7746900000011</v>
      </c>
      <c r="O357" s="103">
        <v>5875.5827600000002</v>
      </c>
      <c r="P357" s="103">
        <v>5908.3908300000003</v>
      </c>
      <c r="Q357" s="53">
        <f t="shared" si="80"/>
        <v>5723.599174615385</v>
      </c>
      <c r="R357" s="56"/>
      <c r="S357" s="57"/>
    </row>
    <row r="358" spans="1:19" ht="12.75" customHeight="1" x14ac:dyDescent="0.3">
      <c r="A358" s="82">
        <f t="shared" si="75"/>
        <v>344</v>
      </c>
      <c r="B358" s="96"/>
      <c r="C358" s="97" t="s">
        <v>546</v>
      </c>
      <c r="D358" s="103">
        <v>4157.6391400000002</v>
      </c>
      <c r="E358" s="103">
        <v>4177.1761200000001</v>
      </c>
      <c r="F358" s="103">
        <v>4231.0061800000003</v>
      </c>
      <c r="G358" s="103">
        <v>4285.0770899999989</v>
      </c>
      <c r="H358" s="103">
        <v>4339.1480000000001</v>
      </c>
      <c r="I358" s="103">
        <v>4393.2189099999996</v>
      </c>
      <c r="J358" s="103">
        <v>4447.2898200000009</v>
      </c>
      <c r="K358" s="103">
        <v>4501.3607299999994</v>
      </c>
      <c r="L358" s="103">
        <v>4548.8878500000001</v>
      </c>
      <c r="M358" s="103">
        <v>4602.9606199999989</v>
      </c>
      <c r="N358" s="103">
        <v>4657.0333900000005</v>
      </c>
      <c r="O358" s="103">
        <v>4711.1061599999994</v>
      </c>
      <c r="P358" s="103">
        <v>4765.17893</v>
      </c>
      <c r="Q358" s="53">
        <f t="shared" si="80"/>
        <v>4447.4679184615388</v>
      </c>
      <c r="R358" s="56"/>
      <c r="S358" s="57"/>
    </row>
    <row r="359" spans="1:19" ht="12.75" customHeight="1" x14ac:dyDescent="0.3">
      <c r="A359" s="82">
        <f t="shared" si="75"/>
        <v>345</v>
      </c>
      <c r="B359" s="96"/>
      <c r="C359" s="97" t="s">
        <v>547</v>
      </c>
      <c r="D359" s="103">
        <v>4303.1223300000001</v>
      </c>
      <c r="E359" s="103">
        <v>4898.6906899999994</v>
      </c>
      <c r="F359" s="103">
        <v>5506.0247600000002</v>
      </c>
      <c r="G359" s="103">
        <v>6113.3588299999992</v>
      </c>
      <c r="H359" s="103">
        <v>6720.6929</v>
      </c>
      <c r="I359" s="103">
        <v>7328.0269700000008</v>
      </c>
      <c r="J359" s="103">
        <v>7935.3610400000016</v>
      </c>
      <c r="K359" s="103">
        <v>8542.6951100000006</v>
      </c>
      <c r="L359" s="103">
        <v>9150.0291799999995</v>
      </c>
      <c r="M359" s="103">
        <v>9757.3632500000003</v>
      </c>
      <c r="N359" s="103">
        <v>10364.697319999999</v>
      </c>
      <c r="O359" s="103">
        <v>8820.8912600000003</v>
      </c>
      <c r="P359" s="103">
        <v>9409.0931700000001</v>
      </c>
      <c r="Q359" s="53">
        <f t="shared" si="80"/>
        <v>7603.8497546153849</v>
      </c>
      <c r="R359" s="56"/>
      <c r="S359" s="57"/>
    </row>
    <row r="360" spans="1:19" ht="12.75" customHeight="1" x14ac:dyDescent="0.3">
      <c r="A360" s="82">
        <f t="shared" si="75"/>
        <v>346</v>
      </c>
      <c r="B360" s="96"/>
      <c r="C360" s="97" t="s">
        <v>548</v>
      </c>
      <c r="D360" s="103">
        <v>1610.4057400000002</v>
      </c>
      <c r="E360" s="103">
        <v>1638.3901400000002</v>
      </c>
      <c r="F360" s="103">
        <v>1666.3745399999998</v>
      </c>
      <c r="G360" s="103">
        <v>1694.3589399999998</v>
      </c>
      <c r="H360" s="103">
        <v>1722.3433400000001</v>
      </c>
      <c r="I360" s="103">
        <v>1750.3277400000002</v>
      </c>
      <c r="J360" s="103">
        <v>1778.3121400000002</v>
      </c>
      <c r="K360" s="103">
        <v>1806.2965399999998</v>
      </c>
      <c r="L360" s="103">
        <v>1834.2809400000001</v>
      </c>
      <c r="M360" s="103">
        <v>1862.2653400000002</v>
      </c>
      <c r="N360" s="103">
        <v>1890.2497399999997</v>
      </c>
      <c r="O360" s="103">
        <v>1918.2341400000003</v>
      </c>
      <c r="P360" s="103">
        <v>1946.2185400000003</v>
      </c>
      <c r="Q360" s="53">
        <f t="shared" si="80"/>
        <v>1778.3121400000002</v>
      </c>
      <c r="R360" s="56"/>
      <c r="S360" s="57"/>
    </row>
    <row r="361" spans="1:19" ht="12.75" customHeight="1" x14ac:dyDescent="0.3">
      <c r="A361" s="82">
        <f t="shared" si="75"/>
        <v>347</v>
      </c>
      <c r="B361" s="96"/>
      <c r="C361" s="97" t="s">
        <v>549</v>
      </c>
      <c r="D361" s="103">
        <v>3058.2340900000004</v>
      </c>
      <c r="E361" s="103">
        <v>3091.1243000000004</v>
      </c>
      <c r="F361" s="103">
        <v>3124.0145099999995</v>
      </c>
      <c r="G361" s="103">
        <v>3156.9047199999995</v>
      </c>
      <c r="H361" s="103">
        <v>3189.79493</v>
      </c>
      <c r="I361" s="103">
        <v>3222.68514</v>
      </c>
      <c r="J361" s="103">
        <v>3255.5753499999996</v>
      </c>
      <c r="K361" s="103">
        <v>3288.4655599999996</v>
      </c>
      <c r="L361" s="103">
        <v>3321.3557699999997</v>
      </c>
      <c r="M361" s="103">
        <v>3354.2459800000001</v>
      </c>
      <c r="N361" s="103">
        <v>3387.1361900000002</v>
      </c>
      <c r="O361" s="103">
        <v>3420.0263999999997</v>
      </c>
      <c r="P361" s="103">
        <v>3452.9166099999998</v>
      </c>
      <c r="Q361" s="53">
        <f t="shared" si="80"/>
        <v>3255.5753500000001</v>
      </c>
      <c r="R361" s="56"/>
      <c r="S361" s="57"/>
    </row>
    <row r="362" spans="1:19" ht="12.75" customHeight="1" x14ac:dyDescent="0.3">
      <c r="A362" s="82">
        <f t="shared" si="75"/>
        <v>348</v>
      </c>
      <c r="B362" s="96"/>
      <c r="C362" s="97" t="s">
        <v>550</v>
      </c>
      <c r="D362" s="103">
        <v>832.96802000000002</v>
      </c>
      <c r="E362" s="103">
        <v>843.15777000000003</v>
      </c>
      <c r="F362" s="103">
        <v>853.50975000000005</v>
      </c>
      <c r="G362" s="103">
        <v>863.87891000000002</v>
      </c>
      <c r="H362" s="103">
        <v>874.24806999999998</v>
      </c>
      <c r="I362" s="103">
        <v>884.61722999999995</v>
      </c>
      <c r="J362" s="103">
        <v>894.98639000000014</v>
      </c>
      <c r="K362" s="103">
        <v>904.83634000000006</v>
      </c>
      <c r="L362" s="103">
        <v>915.2082200000001</v>
      </c>
      <c r="M362" s="103">
        <v>925.58010000000002</v>
      </c>
      <c r="N362" s="103">
        <v>935.95198000000005</v>
      </c>
      <c r="O362" s="103">
        <v>946.32386000000008</v>
      </c>
      <c r="P362" s="103">
        <v>956.63382000000001</v>
      </c>
      <c r="Q362" s="53">
        <f t="shared" si="80"/>
        <v>894.76157384615385</v>
      </c>
      <c r="R362" s="56"/>
      <c r="S362" s="57"/>
    </row>
    <row r="363" spans="1:19" ht="12.75" customHeight="1" x14ac:dyDescent="0.3">
      <c r="A363" s="82">
        <f t="shared" si="75"/>
        <v>349</v>
      </c>
      <c r="B363" s="96"/>
      <c r="C363" s="97" t="s">
        <v>561</v>
      </c>
      <c r="D363" s="103">
        <v>36.883650000000003</v>
      </c>
      <c r="E363" s="103">
        <v>36.883650000000003</v>
      </c>
      <c r="F363" s="103">
        <v>36.883650000000003</v>
      </c>
      <c r="G363" s="103">
        <v>36.883650000000003</v>
      </c>
      <c r="H363" s="103">
        <v>36.883650000000003</v>
      </c>
      <c r="I363" s="103">
        <v>36.883650000000003</v>
      </c>
      <c r="J363" s="103">
        <v>36.883650000000003</v>
      </c>
      <c r="K363" s="103">
        <v>36.883650000000003</v>
      </c>
      <c r="L363" s="103">
        <v>36.883650000000003</v>
      </c>
      <c r="M363" s="103">
        <v>36.883650000000003</v>
      </c>
      <c r="N363" s="103">
        <v>36.883650000000003</v>
      </c>
      <c r="O363" s="103">
        <v>36.883650000000003</v>
      </c>
      <c r="P363" s="103">
        <v>36.883650000000003</v>
      </c>
      <c r="Q363" s="53">
        <f t="shared" si="80"/>
        <v>36.883649999999996</v>
      </c>
      <c r="R363" s="56"/>
      <c r="S363" s="57"/>
    </row>
    <row r="364" spans="1:19" ht="12.75" customHeight="1" x14ac:dyDescent="0.3">
      <c r="A364" s="82">
        <f t="shared" si="75"/>
        <v>350</v>
      </c>
      <c r="B364" s="96"/>
      <c r="C364" s="96" t="s">
        <v>604</v>
      </c>
      <c r="D364" s="58">
        <f>SUM(D356:D363)</f>
        <v>22059.18058</v>
      </c>
      <c r="E364" s="58">
        <f t="shared" ref="E364:Q364" si="81">SUM(E356:E363)</f>
        <v>22773.27275</v>
      </c>
      <c r="F364" s="58">
        <f t="shared" si="81"/>
        <v>23543.813510000004</v>
      </c>
      <c r="G364" s="58">
        <f t="shared" si="81"/>
        <v>24314.619469999994</v>
      </c>
      <c r="H364" s="58">
        <f t="shared" si="81"/>
        <v>25084.69197</v>
      </c>
      <c r="I364" s="58">
        <f t="shared" si="81"/>
        <v>25850.148789999999</v>
      </c>
      <c r="J364" s="58">
        <f t="shared" si="81"/>
        <v>26591.190800000004</v>
      </c>
      <c r="K364" s="58">
        <f t="shared" si="81"/>
        <v>27356.128410000001</v>
      </c>
      <c r="L364" s="58">
        <f t="shared" si="81"/>
        <v>28115.044160000001</v>
      </c>
      <c r="M364" s="58">
        <f t="shared" si="81"/>
        <v>28880.505559999998</v>
      </c>
      <c r="N364" s="58">
        <f t="shared" si="81"/>
        <v>29645.966960000002</v>
      </c>
      <c r="O364" s="58">
        <f t="shared" si="81"/>
        <v>28260.288229999998</v>
      </c>
      <c r="P364" s="58">
        <f>SUM(P356:P363)</f>
        <v>29006.555550000001</v>
      </c>
      <c r="Q364" s="58">
        <f t="shared" si="81"/>
        <v>26267.800518461539</v>
      </c>
      <c r="R364" s="56"/>
      <c r="S364" s="57"/>
    </row>
    <row r="365" spans="1:19" ht="12.75" customHeight="1" x14ac:dyDescent="0.3">
      <c r="A365" s="82">
        <f t="shared" si="75"/>
        <v>351</v>
      </c>
      <c r="B365" s="96"/>
      <c r="C365" s="96"/>
      <c r="D365" s="54"/>
      <c r="E365" s="54"/>
      <c r="F365" s="54"/>
      <c r="G365" s="54"/>
      <c r="H365" s="54"/>
      <c r="I365" s="54"/>
      <c r="J365" s="54"/>
      <c r="K365" s="54"/>
      <c r="L365" s="54"/>
      <c r="M365" s="54"/>
      <c r="N365" s="54"/>
      <c r="O365" s="54"/>
      <c r="P365" s="54"/>
      <c r="Q365" s="54"/>
      <c r="R365" s="56"/>
      <c r="S365" s="57"/>
    </row>
    <row r="366" spans="1:19" ht="12.75" customHeight="1" x14ac:dyDescent="0.3">
      <c r="A366" s="82">
        <f t="shared" si="75"/>
        <v>352</v>
      </c>
      <c r="B366" s="96"/>
      <c r="C366" s="96"/>
      <c r="D366" s="54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  <c r="P366" s="54"/>
      <c r="Q366" s="54"/>
      <c r="R366" s="56"/>
      <c r="S366" s="57"/>
    </row>
    <row r="367" spans="1:19" ht="12.75" customHeight="1" x14ac:dyDescent="0.3">
      <c r="A367" s="82">
        <f t="shared" si="75"/>
        <v>353</v>
      </c>
      <c r="B367" s="96"/>
      <c r="C367" s="95" t="s">
        <v>605</v>
      </c>
      <c r="D367" s="82"/>
      <c r="E367" s="55"/>
      <c r="F367" s="55"/>
      <c r="G367" s="55"/>
      <c r="H367" s="55"/>
      <c r="I367" s="55"/>
      <c r="J367" s="55"/>
      <c r="K367" s="55"/>
      <c r="L367" s="55"/>
      <c r="M367" s="55"/>
      <c r="N367" s="55"/>
      <c r="O367" s="55"/>
      <c r="P367" s="55"/>
      <c r="Q367" s="53"/>
      <c r="R367" s="56"/>
      <c r="S367" s="57"/>
    </row>
    <row r="368" spans="1:19" ht="12.75" customHeight="1" x14ac:dyDescent="0.3">
      <c r="A368" s="82">
        <f t="shared" si="75"/>
        <v>354</v>
      </c>
      <c r="B368" s="96"/>
      <c r="C368" s="97" t="s">
        <v>545</v>
      </c>
      <c r="D368" s="54"/>
      <c r="E368" s="55"/>
      <c r="F368" s="55"/>
      <c r="G368" s="55"/>
      <c r="H368" s="55"/>
      <c r="I368" s="55">
        <v>26.810350000000003</v>
      </c>
      <c r="J368" s="55">
        <v>53.759340000000002</v>
      </c>
      <c r="K368" s="55">
        <v>80.74860000000001</v>
      </c>
      <c r="L368" s="55">
        <v>107.76369</v>
      </c>
      <c r="M368" s="55">
        <v>134.8159</v>
      </c>
      <c r="N368" s="55">
        <v>161.88648999999998</v>
      </c>
      <c r="O368" s="55">
        <v>189.2517</v>
      </c>
      <c r="P368" s="55">
        <v>216.62882000000002</v>
      </c>
      <c r="Q368" s="53">
        <f t="shared" ref="Q368:Q371" si="82">SUM(D368:P368)/13</f>
        <v>74.743453076923089</v>
      </c>
      <c r="R368" s="56"/>
      <c r="S368" s="57"/>
    </row>
    <row r="369" spans="1:19" ht="12.75" customHeight="1" x14ac:dyDescent="0.3">
      <c r="A369" s="82">
        <f t="shared" si="75"/>
        <v>355</v>
      </c>
      <c r="B369" s="96"/>
      <c r="C369" s="97" t="s">
        <v>548</v>
      </c>
      <c r="D369" s="54"/>
      <c r="E369" s="55"/>
      <c r="F369" s="55"/>
      <c r="G369" s="55"/>
      <c r="H369" s="55"/>
      <c r="I369" s="55">
        <v>220.28806</v>
      </c>
      <c r="J369" s="55">
        <v>441.71522999999996</v>
      </c>
      <c r="K369" s="55">
        <v>663.47325000000001</v>
      </c>
      <c r="L369" s="55">
        <v>885.44355000000007</v>
      </c>
      <c r="M369" s="55">
        <v>1107.7188700000002</v>
      </c>
      <c r="N369" s="55">
        <v>1330.1452199999999</v>
      </c>
      <c r="O369" s="55">
        <v>1554.99225</v>
      </c>
      <c r="P369" s="55">
        <v>1779.93715</v>
      </c>
      <c r="Q369" s="53">
        <f t="shared" si="82"/>
        <v>614.13181384615393</v>
      </c>
      <c r="R369" s="56"/>
      <c r="S369" s="57"/>
    </row>
    <row r="370" spans="1:19" ht="12.75" customHeight="1" x14ac:dyDescent="0.3">
      <c r="A370" s="82">
        <f t="shared" si="75"/>
        <v>356</v>
      </c>
      <c r="B370" s="96"/>
      <c r="C370" s="97" t="s">
        <v>549</v>
      </c>
      <c r="D370" s="54"/>
      <c r="E370" s="55"/>
      <c r="F370" s="55"/>
      <c r="G370" s="55"/>
      <c r="H370" s="55"/>
      <c r="I370" s="55">
        <v>23.77815</v>
      </c>
      <c r="J370" s="55">
        <v>47.679259999999999</v>
      </c>
      <c r="K370" s="55">
        <v>71.616079999999997</v>
      </c>
      <c r="L370" s="55">
        <v>95.575820000000007</v>
      </c>
      <c r="M370" s="55">
        <v>119.56847999999999</v>
      </c>
      <c r="N370" s="55">
        <v>143.57744</v>
      </c>
      <c r="O370" s="55">
        <v>167.84769</v>
      </c>
      <c r="P370" s="55">
        <v>192.12851000000001</v>
      </c>
      <c r="Q370" s="53">
        <f t="shared" si="82"/>
        <v>66.290109999999999</v>
      </c>
      <c r="R370" s="56"/>
      <c r="S370" s="57"/>
    </row>
    <row r="371" spans="1:19" ht="12.75" customHeight="1" x14ac:dyDescent="0.3">
      <c r="A371" s="82">
        <f t="shared" si="75"/>
        <v>357</v>
      </c>
      <c r="B371" s="96"/>
      <c r="C371" s="82" t="s">
        <v>606</v>
      </c>
      <c r="D371" s="54"/>
      <c r="E371" s="55"/>
      <c r="F371" s="55"/>
      <c r="G371" s="55"/>
      <c r="H371" s="55"/>
      <c r="I371" s="55"/>
      <c r="J371" s="55"/>
      <c r="K371" s="55"/>
      <c r="L371" s="55"/>
      <c r="M371" s="55"/>
      <c r="N371" s="55"/>
      <c r="O371" s="55"/>
      <c r="P371" s="55">
        <v>6.4075600000000001</v>
      </c>
      <c r="Q371" s="53">
        <f t="shared" si="82"/>
        <v>0.4928892307692308</v>
      </c>
      <c r="R371" s="56"/>
      <c r="S371" s="57"/>
    </row>
    <row r="372" spans="1:19" ht="12.75" customHeight="1" x14ac:dyDescent="0.3">
      <c r="A372" s="82">
        <f t="shared" si="75"/>
        <v>358</v>
      </c>
      <c r="B372" s="54"/>
      <c r="C372" s="95" t="s">
        <v>607</v>
      </c>
      <c r="D372" s="58">
        <f>SUM(D368:D371)</f>
        <v>0</v>
      </c>
      <c r="E372" s="58">
        <f t="shared" ref="E372:Q372" si="83">SUM(E368:E371)</f>
        <v>0</v>
      </c>
      <c r="F372" s="58">
        <f t="shared" si="83"/>
        <v>0</v>
      </c>
      <c r="G372" s="58">
        <f t="shared" si="83"/>
        <v>0</v>
      </c>
      <c r="H372" s="58">
        <f t="shared" si="83"/>
        <v>0</v>
      </c>
      <c r="I372" s="58">
        <f t="shared" si="83"/>
        <v>270.87655999999998</v>
      </c>
      <c r="J372" s="58">
        <f t="shared" si="83"/>
        <v>543.15382999999997</v>
      </c>
      <c r="K372" s="58">
        <f t="shared" si="83"/>
        <v>815.83793000000003</v>
      </c>
      <c r="L372" s="58">
        <f t="shared" si="83"/>
        <v>1088.78306</v>
      </c>
      <c r="M372" s="58">
        <f t="shared" si="83"/>
        <v>1362.1032500000001</v>
      </c>
      <c r="N372" s="58">
        <f t="shared" si="83"/>
        <v>1635.6091499999998</v>
      </c>
      <c r="O372" s="58">
        <f t="shared" si="83"/>
        <v>1912.0916400000001</v>
      </c>
      <c r="P372" s="58">
        <f t="shared" si="83"/>
        <v>2195.1020400000002</v>
      </c>
      <c r="Q372" s="58">
        <f t="shared" si="83"/>
        <v>755.65826615384628</v>
      </c>
      <c r="R372" s="56"/>
      <c r="S372" s="57"/>
    </row>
    <row r="373" spans="1:19" ht="12.75" customHeight="1" x14ac:dyDescent="0.3">
      <c r="A373" s="82">
        <f t="shared" si="75"/>
        <v>359</v>
      </c>
      <c r="B373" s="96"/>
      <c r="C373" s="82"/>
      <c r="D373" s="54"/>
      <c r="E373" s="55"/>
      <c r="F373" s="55"/>
      <c r="G373" s="55"/>
      <c r="H373" s="55"/>
      <c r="I373" s="55"/>
      <c r="J373" s="55"/>
      <c r="K373" s="55"/>
      <c r="L373" s="55"/>
      <c r="M373" s="55"/>
      <c r="N373" s="55"/>
      <c r="O373" s="55"/>
      <c r="P373" s="55"/>
      <c r="Q373" s="53"/>
      <c r="R373" s="56"/>
      <c r="S373" s="57"/>
    </row>
    <row r="374" spans="1:19" ht="12.75" customHeight="1" x14ac:dyDescent="0.3">
      <c r="A374" s="82">
        <f t="shared" si="75"/>
        <v>360</v>
      </c>
      <c r="B374" s="96"/>
      <c r="C374" s="96" t="s">
        <v>608</v>
      </c>
      <c r="D374" s="54"/>
      <c r="E374" s="55"/>
      <c r="F374" s="55"/>
      <c r="G374" s="55"/>
      <c r="H374" s="55"/>
      <c r="I374" s="55"/>
      <c r="J374" s="55"/>
      <c r="K374" s="55"/>
      <c r="L374" s="55"/>
      <c r="M374" s="55"/>
      <c r="N374" s="55"/>
      <c r="O374" s="55"/>
      <c r="P374" s="55"/>
      <c r="Q374" s="53"/>
      <c r="R374" s="56"/>
      <c r="S374" s="57"/>
    </row>
    <row r="375" spans="1:19" ht="12.75" customHeight="1" x14ac:dyDescent="0.3">
      <c r="A375" s="82">
        <f t="shared" si="75"/>
        <v>361</v>
      </c>
      <c r="B375" s="96"/>
      <c r="C375" s="97" t="s">
        <v>545</v>
      </c>
      <c r="D375" s="54">
        <v>174.72778</v>
      </c>
      <c r="E375" s="55">
        <v>210.96156999999999</v>
      </c>
      <c r="F375" s="55">
        <v>247.19614000000001</v>
      </c>
      <c r="G375" s="55">
        <v>283.43498999999997</v>
      </c>
      <c r="H375" s="55">
        <v>319.67658</v>
      </c>
      <c r="I375" s="55">
        <v>356.06747000000001</v>
      </c>
      <c r="J375" s="55">
        <v>392.51758000000001</v>
      </c>
      <c r="K375" s="55">
        <v>428.93579999999997</v>
      </c>
      <c r="L375" s="55">
        <v>465.35460000000006</v>
      </c>
      <c r="M375" s="55">
        <v>501.77373</v>
      </c>
      <c r="N375" s="55">
        <v>538.19330000000002</v>
      </c>
      <c r="O375" s="55">
        <v>574.61630000000002</v>
      </c>
      <c r="P375" s="55">
        <v>611.00770000000011</v>
      </c>
      <c r="Q375" s="53">
        <f t="shared" ref="Q375:Q378" si="84">SUM(D375:P375)/13</f>
        <v>392.65104153846153</v>
      </c>
      <c r="R375" s="56"/>
      <c r="S375" s="57"/>
    </row>
    <row r="376" spans="1:19" ht="12.75" customHeight="1" x14ac:dyDescent="0.3">
      <c r="A376" s="82">
        <f t="shared" si="75"/>
        <v>362</v>
      </c>
      <c r="B376" s="96"/>
      <c r="C376" s="97" t="s">
        <v>548</v>
      </c>
      <c r="D376" s="54">
        <v>904.1369400000001</v>
      </c>
      <c r="E376" s="55">
        <v>1091.6303300000002</v>
      </c>
      <c r="F376" s="55">
        <v>1279.12778</v>
      </c>
      <c r="G376" s="55">
        <v>1466.6473900000001</v>
      </c>
      <c r="H376" s="55">
        <v>1654.1811299999999</v>
      </c>
      <c r="I376" s="55">
        <v>1842.4874300000001</v>
      </c>
      <c r="J376" s="55">
        <v>2031.1002100000001</v>
      </c>
      <c r="K376" s="55">
        <v>2219.5479599999999</v>
      </c>
      <c r="L376" s="55">
        <v>2407.9987299999998</v>
      </c>
      <c r="M376" s="55">
        <v>2596.4511699999998</v>
      </c>
      <c r="N376" s="55">
        <v>2784.9058999999997</v>
      </c>
      <c r="O376" s="55">
        <v>2973.37835</v>
      </c>
      <c r="P376" s="55">
        <v>3161.6873100000003</v>
      </c>
      <c r="Q376" s="53">
        <f t="shared" si="84"/>
        <v>2031.7908176923079</v>
      </c>
      <c r="R376" s="56"/>
      <c r="S376" s="57"/>
    </row>
    <row r="377" spans="1:19" ht="12.75" customHeight="1" x14ac:dyDescent="0.3">
      <c r="A377" s="82">
        <f t="shared" si="75"/>
        <v>363</v>
      </c>
      <c r="B377" s="96"/>
      <c r="C377" s="97" t="s">
        <v>549</v>
      </c>
      <c r="D377" s="54">
        <v>361.15100999999999</v>
      </c>
      <c r="E377" s="55">
        <v>436.04390000000001</v>
      </c>
      <c r="F377" s="55">
        <v>510.93841000000003</v>
      </c>
      <c r="G377" s="55">
        <v>585.84177999999997</v>
      </c>
      <c r="H377" s="55">
        <v>660.75079000000005</v>
      </c>
      <c r="I377" s="55">
        <v>735.96839999999997</v>
      </c>
      <c r="J377" s="55">
        <v>814.68335000000002</v>
      </c>
      <c r="K377" s="55">
        <v>893.33238000000006</v>
      </c>
      <c r="L377" s="55">
        <v>971.98261000000002</v>
      </c>
      <c r="M377" s="55">
        <v>1050.6335100000001</v>
      </c>
      <c r="N377" s="55">
        <v>1129.2853300000002</v>
      </c>
      <c r="O377" s="55">
        <v>1207.9442300000001</v>
      </c>
      <c r="P377" s="55">
        <v>1286.53782</v>
      </c>
      <c r="Q377" s="53">
        <f t="shared" si="84"/>
        <v>818.85334769230769</v>
      </c>
      <c r="R377" s="56"/>
      <c r="S377" s="57"/>
    </row>
    <row r="378" spans="1:19" ht="12.75" customHeight="1" x14ac:dyDescent="0.3">
      <c r="A378" s="82">
        <f t="shared" si="75"/>
        <v>364</v>
      </c>
      <c r="B378" s="96"/>
      <c r="C378" s="105" t="s">
        <v>609</v>
      </c>
      <c r="D378" s="54">
        <v>8.1977600000000006</v>
      </c>
      <c r="E378" s="55">
        <v>16.395510000000002</v>
      </c>
      <c r="F378" s="55">
        <v>24.59328</v>
      </c>
      <c r="G378" s="55">
        <v>32.791050000000006</v>
      </c>
      <c r="H378" s="55">
        <v>40.988819999999997</v>
      </c>
      <c r="I378" s="55">
        <v>49.186579999999999</v>
      </c>
      <c r="J378" s="55">
        <v>57.384340000000002</v>
      </c>
      <c r="K378" s="55">
        <v>65.582100000000011</v>
      </c>
      <c r="L378" s="55">
        <v>73.779859999999999</v>
      </c>
      <c r="M378" s="55">
        <v>81.977620000000002</v>
      </c>
      <c r="N378" s="55">
        <v>90.175380000000004</v>
      </c>
      <c r="O378" s="55">
        <v>98.373130000000003</v>
      </c>
      <c r="P378" s="55">
        <v>106.57088</v>
      </c>
      <c r="Q378" s="53">
        <f t="shared" si="84"/>
        <v>57.384331538461538</v>
      </c>
      <c r="R378" s="56"/>
      <c r="S378" s="57"/>
    </row>
    <row r="379" spans="1:19" ht="12.75" customHeight="1" x14ac:dyDescent="0.3">
      <c r="A379" s="82">
        <f t="shared" si="75"/>
        <v>365</v>
      </c>
      <c r="B379" s="96"/>
      <c r="C379" s="100" t="s">
        <v>610</v>
      </c>
      <c r="D379" s="58">
        <f>SUM(D375:D378)</f>
        <v>1448.2134900000001</v>
      </c>
      <c r="E379" s="63">
        <f t="shared" ref="E379:Q379" si="85">SUM(E375:E378)</f>
        <v>1755.0313100000001</v>
      </c>
      <c r="F379" s="63">
        <f t="shared" si="85"/>
        <v>2061.8556100000001</v>
      </c>
      <c r="G379" s="63">
        <f t="shared" si="85"/>
        <v>2368.7152099999998</v>
      </c>
      <c r="H379" s="63">
        <f t="shared" si="85"/>
        <v>2675.5973200000003</v>
      </c>
      <c r="I379" s="63">
        <f t="shared" si="85"/>
        <v>2983.7098799999999</v>
      </c>
      <c r="J379" s="63">
        <f t="shared" si="85"/>
        <v>3295.6854800000006</v>
      </c>
      <c r="K379" s="63">
        <f t="shared" si="85"/>
        <v>3607.39824</v>
      </c>
      <c r="L379" s="63">
        <f t="shared" si="85"/>
        <v>3919.1158</v>
      </c>
      <c r="M379" s="63">
        <f t="shared" si="85"/>
        <v>4230.8360299999995</v>
      </c>
      <c r="N379" s="63">
        <f t="shared" si="85"/>
        <v>4542.559909999999</v>
      </c>
      <c r="O379" s="63">
        <f t="shared" si="85"/>
        <v>4854.3120099999996</v>
      </c>
      <c r="P379" s="63">
        <f t="shared" si="85"/>
        <v>5165.803710000001</v>
      </c>
      <c r="Q379" s="111">
        <f t="shared" si="85"/>
        <v>3300.6795384615384</v>
      </c>
      <c r="R379" s="56"/>
      <c r="S379" s="57"/>
    </row>
    <row r="380" spans="1:19" ht="12.75" customHeight="1" x14ac:dyDescent="0.3">
      <c r="A380" s="82">
        <f t="shared" si="75"/>
        <v>366</v>
      </c>
      <c r="B380" s="96"/>
      <c r="C380" s="100"/>
      <c r="D380" s="54"/>
      <c r="E380" s="55"/>
      <c r="F380" s="55"/>
      <c r="G380" s="55"/>
      <c r="H380" s="55"/>
      <c r="I380" s="55"/>
      <c r="J380" s="55"/>
      <c r="K380" s="55"/>
      <c r="L380" s="55"/>
      <c r="M380" s="55"/>
      <c r="N380" s="55"/>
      <c r="O380" s="55"/>
      <c r="P380" s="55"/>
      <c r="Q380" s="53"/>
      <c r="R380" s="56"/>
      <c r="S380" s="57"/>
    </row>
    <row r="381" spans="1:19" ht="12.75" customHeight="1" x14ac:dyDescent="0.3">
      <c r="A381" s="82">
        <f t="shared" si="75"/>
        <v>367</v>
      </c>
      <c r="B381" s="96"/>
      <c r="C381" s="96" t="s">
        <v>611</v>
      </c>
      <c r="D381" s="54"/>
      <c r="E381" s="54"/>
      <c r="F381" s="54"/>
      <c r="G381" s="54"/>
      <c r="H381" s="54"/>
      <c r="I381" s="54"/>
      <c r="J381" s="54"/>
      <c r="K381" s="54"/>
      <c r="L381" s="54"/>
      <c r="M381" s="54"/>
      <c r="N381" s="54"/>
      <c r="O381" s="54"/>
      <c r="P381" s="54"/>
      <c r="Q381" s="54"/>
      <c r="R381" s="56"/>
      <c r="S381" s="57"/>
    </row>
    <row r="382" spans="1:19" ht="12.75" customHeight="1" x14ac:dyDescent="0.3">
      <c r="A382" s="82">
        <f t="shared" si="75"/>
        <v>368</v>
      </c>
      <c r="B382" s="96"/>
      <c r="C382" s="97" t="s">
        <v>606</v>
      </c>
      <c r="D382" s="54"/>
      <c r="E382" s="54">
        <v>11.178880000000001</v>
      </c>
      <c r="F382" s="54">
        <v>22.357770000000002</v>
      </c>
      <c r="G382" s="54">
        <v>33.536650000000002</v>
      </c>
      <c r="H382" s="54">
        <v>44.715530000000001</v>
      </c>
      <c r="I382" s="54">
        <v>55.894419999999997</v>
      </c>
      <c r="J382" s="54">
        <v>67.073300000000003</v>
      </c>
      <c r="K382" s="54">
        <v>78.252189999999999</v>
      </c>
      <c r="L382" s="54">
        <v>89.431070000000005</v>
      </c>
      <c r="M382" s="54">
        <v>100.60995</v>
      </c>
      <c r="N382" s="54">
        <v>111.78883999999999</v>
      </c>
      <c r="O382" s="54">
        <v>122.96772</v>
      </c>
      <c r="P382" s="54">
        <v>132.00162</v>
      </c>
      <c r="Q382" s="54">
        <f t="shared" ref="Q382" si="86">SUM(D382:P382)/13</f>
        <v>66.908303076923076</v>
      </c>
      <c r="R382" s="56"/>
      <c r="S382" s="57"/>
    </row>
    <row r="383" spans="1:19" ht="12.75" customHeight="1" x14ac:dyDescent="0.3">
      <c r="A383" s="82">
        <f t="shared" si="75"/>
        <v>369</v>
      </c>
      <c r="B383" s="96"/>
      <c r="C383" s="96" t="s">
        <v>612</v>
      </c>
      <c r="D383" s="58">
        <f>SUM(D381:D382)</f>
        <v>0</v>
      </c>
      <c r="E383" s="58">
        <f t="shared" ref="E383:Q383" si="87">SUM(E381:E382)</f>
        <v>11.178880000000001</v>
      </c>
      <c r="F383" s="58">
        <f t="shared" si="87"/>
        <v>22.357770000000002</v>
      </c>
      <c r="G383" s="58">
        <f t="shared" si="87"/>
        <v>33.536650000000002</v>
      </c>
      <c r="H383" s="58">
        <f t="shared" si="87"/>
        <v>44.715530000000001</v>
      </c>
      <c r="I383" s="58">
        <f t="shared" si="87"/>
        <v>55.894419999999997</v>
      </c>
      <c r="J383" s="58">
        <f t="shared" si="87"/>
        <v>67.073300000000003</v>
      </c>
      <c r="K383" s="58">
        <f t="shared" si="87"/>
        <v>78.252189999999999</v>
      </c>
      <c r="L383" s="58">
        <f t="shared" si="87"/>
        <v>89.431070000000005</v>
      </c>
      <c r="M383" s="58">
        <f t="shared" si="87"/>
        <v>100.60995</v>
      </c>
      <c r="N383" s="58">
        <f t="shared" si="87"/>
        <v>111.78883999999999</v>
      </c>
      <c r="O383" s="58">
        <f t="shared" si="87"/>
        <v>122.96772</v>
      </c>
      <c r="P383" s="58">
        <f t="shared" si="87"/>
        <v>132.00162</v>
      </c>
      <c r="Q383" s="58">
        <f t="shared" si="87"/>
        <v>66.908303076923076</v>
      </c>
      <c r="R383" s="56"/>
      <c r="S383" s="57"/>
    </row>
    <row r="384" spans="1:19" ht="12.75" customHeight="1" x14ac:dyDescent="0.3">
      <c r="A384" s="82">
        <f t="shared" si="75"/>
        <v>370</v>
      </c>
      <c r="B384" s="96"/>
      <c r="C384" s="100"/>
      <c r="D384" s="54"/>
      <c r="E384" s="55"/>
      <c r="F384" s="55"/>
      <c r="G384" s="55"/>
      <c r="H384" s="55"/>
      <c r="I384" s="55"/>
      <c r="J384" s="55"/>
      <c r="K384" s="55"/>
      <c r="L384" s="55"/>
      <c r="M384" s="55"/>
      <c r="N384" s="55"/>
      <c r="O384" s="55"/>
      <c r="P384" s="55"/>
      <c r="Q384" s="53"/>
      <c r="R384" s="56"/>
      <c r="S384" s="57"/>
    </row>
    <row r="385" spans="1:19" ht="12.75" customHeight="1" x14ac:dyDescent="0.3">
      <c r="A385" s="82">
        <f t="shared" si="75"/>
        <v>371</v>
      </c>
      <c r="B385" s="96"/>
      <c r="C385" s="96" t="s">
        <v>613</v>
      </c>
      <c r="D385" s="54"/>
      <c r="E385" s="54"/>
      <c r="F385" s="54"/>
      <c r="G385" s="54"/>
      <c r="H385" s="54"/>
      <c r="I385" s="54"/>
      <c r="J385" s="54"/>
      <c r="K385" s="54"/>
      <c r="L385" s="54"/>
      <c r="M385" s="54"/>
      <c r="N385" s="54"/>
      <c r="O385" s="54"/>
      <c r="P385" s="54"/>
      <c r="Q385" s="54"/>
      <c r="R385" s="56"/>
      <c r="S385" s="57"/>
    </row>
    <row r="386" spans="1:19" ht="12.75" customHeight="1" x14ac:dyDescent="0.3">
      <c r="A386" s="82">
        <f t="shared" si="75"/>
        <v>372</v>
      </c>
      <c r="B386" s="96"/>
      <c r="C386" s="97" t="s">
        <v>545</v>
      </c>
      <c r="D386" s="54">
        <v>96.178269999999998</v>
      </c>
      <c r="E386" s="54">
        <v>120.89941</v>
      </c>
      <c r="F386" s="54">
        <v>145.79586</v>
      </c>
      <c r="G386" s="54">
        <v>170.64623999999998</v>
      </c>
      <c r="H386" s="54">
        <v>195.46126999999998</v>
      </c>
      <c r="I386" s="54">
        <v>220.28301000000002</v>
      </c>
      <c r="J386" s="54">
        <v>245.10655000000003</v>
      </c>
      <c r="K386" s="54">
        <v>269.70084000000003</v>
      </c>
      <c r="L386" s="54">
        <v>294.29730999999998</v>
      </c>
      <c r="M386" s="54">
        <v>319.12309000000005</v>
      </c>
      <c r="N386" s="54">
        <v>344.04389000000003</v>
      </c>
      <c r="O386" s="54">
        <v>368.81166999999999</v>
      </c>
      <c r="P386" s="54">
        <v>393.50488999999999</v>
      </c>
      <c r="Q386" s="53">
        <f t="shared" ref="Q386:Q389" si="88">SUM(D386:P386)/13</f>
        <v>244.91171538461538</v>
      </c>
      <c r="R386" s="56"/>
      <c r="S386" s="57"/>
    </row>
    <row r="387" spans="1:19" ht="12.75" customHeight="1" x14ac:dyDescent="0.3">
      <c r="A387" s="82">
        <f t="shared" si="75"/>
        <v>373</v>
      </c>
      <c r="B387" s="96"/>
      <c r="C387" s="97" t="s">
        <v>548</v>
      </c>
      <c r="D387" s="54">
        <v>790.25159999999994</v>
      </c>
      <c r="E387" s="54">
        <v>993.37360999999999</v>
      </c>
      <c r="F387" s="54">
        <v>1197.93605</v>
      </c>
      <c r="G387" s="54">
        <v>1402.1199299999998</v>
      </c>
      <c r="H387" s="54">
        <v>1606.0133700000001</v>
      </c>
      <c r="I387" s="54">
        <v>1809.9619399999999</v>
      </c>
      <c r="J387" s="54">
        <v>2013.9252799999999</v>
      </c>
      <c r="K387" s="54">
        <v>2216.0049800000002</v>
      </c>
      <c r="L387" s="54">
        <v>2418.1677400000003</v>
      </c>
      <c r="M387" s="54">
        <v>2622.2146200000002</v>
      </c>
      <c r="N387" s="54">
        <v>2827.0422100000001</v>
      </c>
      <c r="O387" s="54">
        <v>3030.6125099999999</v>
      </c>
      <c r="P387" s="54">
        <v>3233.5050499999998</v>
      </c>
      <c r="Q387" s="53">
        <f t="shared" si="88"/>
        <v>2012.39453</v>
      </c>
      <c r="R387" s="56"/>
      <c r="S387" s="57"/>
    </row>
    <row r="388" spans="1:19" ht="12.75" customHeight="1" x14ac:dyDescent="0.3">
      <c r="A388" s="82">
        <f t="shared" si="75"/>
        <v>374</v>
      </c>
      <c r="B388" s="96"/>
      <c r="C388" s="97" t="s">
        <v>549</v>
      </c>
      <c r="D388" s="54">
        <v>144.67275000000001</v>
      </c>
      <c r="E388" s="54">
        <v>181.85864999999998</v>
      </c>
      <c r="F388" s="54">
        <v>219.30826000000002</v>
      </c>
      <c r="G388" s="54">
        <v>256.68856</v>
      </c>
      <c r="H388" s="54">
        <v>294.01569000000001</v>
      </c>
      <c r="I388" s="54">
        <v>331.35291000000001</v>
      </c>
      <c r="J388" s="54">
        <v>368.69284000000005</v>
      </c>
      <c r="K388" s="54">
        <v>405.68792999999999</v>
      </c>
      <c r="L388" s="54">
        <v>442.68629999999996</v>
      </c>
      <c r="M388" s="54">
        <v>480.02960000000002</v>
      </c>
      <c r="N388" s="54">
        <v>517.51583000000005</v>
      </c>
      <c r="O388" s="54">
        <v>554.77188000000001</v>
      </c>
      <c r="P388" s="54">
        <v>591.91578000000004</v>
      </c>
      <c r="Q388" s="53">
        <f t="shared" si="88"/>
        <v>368.39976769230776</v>
      </c>
      <c r="R388" s="56"/>
      <c r="S388" s="57"/>
    </row>
    <row r="389" spans="1:19" ht="12.75" customHeight="1" x14ac:dyDescent="0.3">
      <c r="A389" s="82">
        <f t="shared" si="75"/>
        <v>375</v>
      </c>
      <c r="B389" s="96"/>
      <c r="C389" s="105" t="s">
        <v>609</v>
      </c>
      <c r="D389" s="54">
        <v>9.5906099999999999</v>
      </c>
      <c r="E389" s="54">
        <v>19.18121</v>
      </c>
      <c r="F389" s="54">
        <v>28.771830000000001</v>
      </c>
      <c r="G389" s="54">
        <v>38.362459999999999</v>
      </c>
      <c r="H389" s="54">
        <v>47.953090000000003</v>
      </c>
      <c r="I389" s="54">
        <v>57.543700000000001</v>
      </c>
      <c r="J389" s="54">
        <v>67.134320000000002</v>
      </c>
      <c r="K389" s="54">
        <v>76.724930000000001</v>
      </c>
      <c r="L389" s="54">
        <v>86.315550000000002</v>
      </c>
      <c r="M389" s="54">
        <v>95.90616</v>
      </c>
      <c r="N389" s="54">
        <v>105.49678</v>
      </c>
      <c r="O389" s="54">
        <v>115.08738000000001</v>
      </c>
      <c r="P389" s="54">
        <v>124.54634</v>
      </c>
      <c r="Q389" s="53">
        <f t="shared" si="88"/>
        <v>67.124181538461542</v>
      </c>
      <c r="R389" s="56"/>
      <c r="S389" s="57"/>
    </row>
    <row r="390" spans="1:19" ht="12.75" customHeight="1" x14ac:dyDescent="0.3">
      <c r="A390" s="82">
        <f t="shared" si="75"/>
        <v>376</v>
      </c>
      <c r="B390" s="96"/>
      <c r="C390" s="100" t="s">
        <v>614</v>
      </c>
      <c r="D390" s="58">
        <f t="shared" ref="D390:O390" si="89">SUM(D386:D389)</f>
        <v>1040.6932299999999</v>
      </c>
      <c r="E390" s="58">
        <f t="shared" si="89"/>
        <v>1315.31288</v>
      </c>
      <c r="F390" s="58">
        <f t="shared" si="89"/>
        <v>1591.8119999999999</v>
      </c>
      <c r="G390" s="58">
        <f t="shared" si="89"/>
        <v>1867.81719</v>
      </c>
      <c r="H390" s="58">
        <f t="shared" si="89"/>
        <v>2143.4434200000001</v>
      </c>
      <c r="I390" s="58">
        <f t="shared" si="89"/>
        <v>2419.14156</v>
      </c>
      <c r="J390" s="58">
        <f t="shared" si="89"/>
        <v>2694.8589900000002</v>
      </c>
      <c r="K390" s="58">
        <f t="shared" si="89"/>
        <v>2968.11868</v>
      </c>
      <c r="L390" s="58">
        <f t="shared" si="89"/>
        <v>3241.4668999999999</v>
      </c>
      <c r="M390" s="58">
        <f t="shared" si="89"/>
        <v>3517.2734700000001</v>
      </c>
      <c r="N390" s="58">
        <f t="shared" si="89"/>
        <v>3794.0987099999998</v>
      </c>
      <c r="O390" s="58">
        <f t="shared" si="89"/>
        <v>4069.2834400000002</v>
      </c>
      <c r="P390" s="58">
        <f>SUM(P386:P389)</f>
        <v>4343.4720600000001</v>
      </c>
      <c r="Q390" s="58">
        <f>SUM(Q386:Q389)</f>
        <v>2692.8301946153847</v>
      </c>
      <c r="R390" s="56"/>
      <c r="S390" s="57"/>
    </row>
    <row r="391" spans="1:19" ht="12.75" customHeight="1" x14ac:dyDescent="0.3">
      <c r="A391" s="82">
        <f t="shared" si="75"/>
        <v>377</v>
      </c>
      <c r="B391" s="96"/>
      <c r="C391" s="100"/>
      <c r="D391" s="54"/>
      <c r="E391" s="54"/>
      <c r="F391" s="54"/>
      <c r="G391" s="54"/>
      <c r="H391" s="54"/>
      <c r="I391" s="54"/>
      <c r="J391" s="54"/>
      <c r="K391" s="54"/>
      <c r="L391" s="54"/>
      <c r="M391" s="54"/>
      <c r="N391" s="54"/>
      <c r="O391" s="54"/>
      <c r="P391" s="54"/>
      <c r="Q391" s="54"/>
      <c r="R391" s="56"/>
      <c r="S391" s="57"/>
    </row>
    <row r="392" spans="1:19" ht="12.75" customHeight="1" x14ac:dyDescent="0.3">
      <c r="A392" s="82">
        <f t="shared" si="75"/>
        <v>378</v>
      </c>
      <c r="B392" s="96"/>
      <c r="C392" s="96" t="s">
        <v>615</v>
      </c>
      <c r="D392" s="54"/>
      <c r="E392" s="54"/>
      <c r="F392" s="54"/>
      <c r="G392" s="54"/>
      <c r="H392" s="54"/>
      <c r="I392" s="54"/>
      <c r="J392" s="54"/>
      <c r="K392" s="54"/>
      <c r="L392" s="54"/>
      <c r="M392" s="54"/>
      <c r="N392" s="54"/>
      <c r="O392" s="54"/>
      <c r="P392" s="54"/>
      <c r="Q392" s="54"/>
      <c r="R392" s="56"/>
      <c r="S392" s="57"/>
    </row>
    <row r="393" spans="1:19" ht="12.75" customHeight="1" x14ac:dyDescent="0.3">
      <c r="A393" s="82">
        <f t="shared" si="75"/>
        <v>379</v>
      </c>
      <c r="B393" s="96"/>
      <c r="C393" s="97" t="s">
        <v>545</v>
      </c>
      <c r="D393" s="54">
        <v>411.25814000000003</v>
      </c>
      <c r="E393" s="54">
        <v>435.51966999999996</v>
      </c>
      <c r="F393" s="54">
        <v>459.78120000000001</v>
      </c>
      <c r="G393" s="54">
        <v>484.04273000000001</v>
      </c>
      <c r="H393" s="54">
        <v>508.30426</v>
      </c>
      <c r="I393" s="54">
        <v>532.56578999999999</v>
      </c>
      <c r="J393" s="54">
        <v>556.8273200000001</v>
      </c>
      <c r="K393" s="54">
        <v>581.08884999999998</v>
      </c>
      <c r="L393" s="54">
        <v>605.35037999999997</v>
      </c>
      <c r="M393" s="54">
        <v>629.61191000000008</v>
      </c>
      <c r="N393" s="54">
        <v>653.87344000000007</v>
      </c>
      <c r="O393" s="54">
        <v>678.13496999999995</v>
      </c>
      <c r="P393" s="54">
        <v>702.39649999999995</v>
      </c>
      <c r="Q393" s="53">
        <f t="shared" ref="Q393:Q397" si="90">SUM(D393:P393)/13</f>
        <v>556.82731999999999</v>
      </c>
      <c r="R393" s="56"/>
      <c r="S393" s="57"/>
    </row>
    <row r="394" spans="1:19" ht="12.75" customHeight="1" x14ac:dyDescent="0.3">
      <c r="A394" s="82">
        <f t="shared" si="75"/>
        <v>380</v>
      </c>
      <c r="B394" s="96"/>
      <c r="C394" s="97" t="s">
        <v>548</v>
      </c>
      <c r="D394" s="54">
        <v>8085.5188200000002</v>
      </c>
      <c r="E394" s="54">
        <v>8329.6700799999999</v>
      </c>
      <c r="F394" s="54">
        <v>8573.8213400000004</v>
      </c>
      <c r="G394" s="54">
        <v>8817.9725999999991</v>
      </c>
      <c r="H394" s="54">
        <v>9062.1238599999997</v>
      </c>
      <c r="I394" s="54">
        <v>9306.2751199999984</v>
      </c>
      <c r="J394" s="54">
        <v>9550.4263800000008</v>
      </c>
      <c r="K394" s="54">
        <v>9794.5776400000013</v>
      </c>
      <c r="L394" s="54">
        <v>10038.7289</v>
      </c>
      <c r="M394" s="54">
        <v>10282.880160000001</v>
      </c>
      <c r="N394" s="54">
        <v>10527.031419999999</v>
      </c>
      <c r="O394" s="54">
        <v>10771.18268</v>
      </c>
      <c r="P394" s="54">
        <v>11015.333939999999</v>
      </c>
      <c r="Q394" s="53">
        <f t="shared" si="90"/>
        <v>9550.4263800000008</v>
      </c>
      <c r="R394" s="56"/>
      <c r="S394" s="57"/>
    </row>
    <row r="395" spans="1:19" ht="12.75" customHeight="1" x14ac:dyDescent="0.3">
      <c r="A395" s="82">
        <f t="shared" si="75"/>
        <v>381</v>
      </c>
      <c r="B395" s="96"/>
      <c r="C395" s="97" t="s">
        <v>549</v>
      </c>
      <c r="D395" s="54">
        <v>818.66259000000002</v>
      </c>
      <c r="E395" s="54">
        <v>843.74606000000006</v>
      </c>
      <c r="F395" s="54">
        <v>868.82952999999998</v>
      </c>
      <c r="G395" s="54">
        <v>893.91300000000001</v>
      </c>
      <c r="H395" s="54">
        <v>918.99646999999993</v>
      </c>
      <c r="I395" s="54">
        <v>944.07994000000008</v>
      </c>
      <c r="J395" s="54">
        <v>969.16341</v>
      </c>
      <c r="K395" s="54">
        <v>994.24688000000003</v>
      </c>
      <c r="L395" s="54">
        <v>1019.33035</v>
      </c>
      <c r="M395" s="54">
        <v>1044.41382</v>
      </c>
      <c r="N395" s="54">
        <v>1071.2110600000001</v>
      </c>
      <c r="O395" s="54">
        <v>1098.06395</v>
      </c>
      <c r="P395" s="54">
        <v>1124.9168400000001</v>
      </c>
      <c r="Q395" s="53">
        <f t="shared" si="90"/>
        <v>969.96722307692301</v>
      </c>
      <c r="R395" s="56"/>
      <c r="S395" s="57"/>
    </row>
    <row r="396" spans="1:19" ht="12.75" customHeight="1" x14ac:dyDescent="0.3">
      <c r="A396" s="82">
        <f t="shared" si="75"/>
        <v>382</v>
      </c>
      <c r="B396" s="96"/>
      <c r="C396" s="97" t="s">
        <v>550</v>
      </c>
      <c r="D396" s="54">
        <v>0.67698000000000003</v>
      </c>
      <c r="E396" s="54">
        <v>0.70650000000000002</v>
      </c>
      <c r="F396" s="54">
        <v>0.73602000000000001</v>
      </c>
      <c r="G396" s="54">
        <v>0.76554</v>
      </c>
      <c r="H396" s="54">
        <v>0.7950600000000001</v>
      </c>
      <c r="I396" s="54">
        <v>0.82458000000000009</v>
      </c>
      <c r="J396" s="54">
        <v>0.85409999999999997</v>
      </c>
      <c r="K396" s="54">
        <v>0.88361999999999996</v>
      </c>
      <c r="L396" s="54">
        <v>0.91313999999999995</v>
      </c>
      <c r="M396" s="54">
        <v>0.94265999999999994</v>
      </c>
      <c r="N396" s="54">
        <v>0.97218000000000004</v>
      </c>
      <c r="O396" s="54">
        <v>1.0017</v>
      </c>
      <c r="P396" s="54">
        <v>1.03122</v>
      </c>
      <c r="Q396" s="53">
        <f t="shared" si="90"/>
        <v>0.85409999999999997</v>
      </c>
      <c r="R396" s="56"/>
      <c r="S396" s="57"/>
    </row>
    <row r="397" spans="1:19" ht="12.75" customHeight="1" x14ac:dyDescent="0.3">
      <c r="A397" s="82">
        <f t="shared" si="75"/>
        <v>383</v>
      </c>
      <c r="B397" s="96"/>
      <c r="C397" s="105" t="s">
        <v>609</v>
      </c>
      <c r="D397" s="54">
        <v>336.03982999999999</v>
      </c>
      <c r="E397" s="54">
        <v>349.48142999999999</v>
      </c>
      <c r="F397" s="54">
        <v>362.92302000000001</v>
      </c>
      <c r="G397" s="54">
        <v>376.36459000000002</v>
      </c>
      <c r="H397" s="54">
        <v>389.80617999999998</v>
      </c>
      <c r="I397" s="54">
        <v>403.24776000000003</v>
      </c>
      <c r="J397" s="54">
        <v>416.68935999999997</v>
      </c>
      <c r="K397" s="54">
        <v>430.13096000000002</v>
      </c>
      <c r="L397" s="54">
        <v>443.57254000000006</v>
      </c>
      <c r="M397" s="54">
        <v>457.01411999999999</v>
      </c>
      <c r="N397" s="54">
        <v>470.45571000000001</v>
      </c>
      <c r="O397" s="54">
        <v>483.89729000000005</v>
      </c>
      <c r="P397" s="54">
        <v>490.93915000000004</v>
      </c>
      <c r="Q397" s="53">
        <f t="shared" si="90"/>
        <v>416.19707230769228</v>
      </c>
      <c r="R397" s="56"/>
      <c r="S397" s="57"/>
    </row>
    <row r="398" spans="1:19" ht="12.75" customHeight="1" x14ac:dyDescent="0.3">
      <c r="A398" s="82">
        <f t="shared" si="75"/>
        <v>384</v>
      </c>
      <c r="B398" s="96"/>
      <c r="C398" s="100" t="s">
        <v>616</v>
      </c>
      <c r="D398" s="58">
        <f>SUM(D393:D397)</f>
        <v>9652.1563600000009</v>
      </c>
      <c r="E398" s="58">
        <f t="shared" ref="E398:Q398" si="91">SUM(E393:E397)</f>
        <v>9959.1237399999991</v>
      </c>
      <c r="F398" s="58">
        <f t="shared" si="91"/>
        <v>10266.091109999999</v>
      </c>
      <c r="G398" s="58">
        <f t="shared" si="91"/>
        <v>10573.058459999998</v>
      </c>
      <c r="H398" s="58">
        <f t="shared" si="91"/>
        <v>10880.02583</v>
      </c>
      <c r="I398" s="58">
        <f t="shared" si="91"/>
        <v>11186.993189999999</v>
      </c>
      <c r="J398" s="58">
        <f t="shared" si="91"/>
        <v>11493.960570000001</v>
      </c>
      <c r="K398" s="58">
        <f t="shared" si="91"/>
        <v>11800.927950000003</v>
      </c>
      <c r="L398" s="58">
        <f t="shared" si="91"/>
        <v>12107.89531</v>
      </c>
      <c r="M398" s="58">
        <f t="shared" si="91"/>
        <v>12414.86267</v>
      </c>
      <c r="N398" s="58">
        <f t="shared" si="91"/>
        <v>12723.543809999999</v>
      </c>
      <c r="O398" s="58">
        <f t="shared" si="91"/>
        <v>13032.28059</v>
      </c>
      <c r="P398" s="58">
        <f t="shared" si="91"/>
        <v>13334.61765</v>
      </c>
      <c r="Q398" s="58">
        <f t="shared" si="91"/>
        <v>11494.272095384616</v>
      </c>
      <c r="R398" s="56"/>
      <c r="S398" s="57"/>
    </row>
    <row r="399" spans="1:19" ht="12.75" customHeight="1" x14ac:dyDescent="0.3">
      <c r="A399" s="82">
        <f t="shared" si="75"/>
        <v>385</v>
      </c>
      <c r="B399" s="96"/>
      <c r="C399" s="100"/>
      <c r="D399" s="54"/>
      <c r="E399" s="54"/>
      <c r="F399" s="54"/>
      <c r="G399" s="54"/>
      <c r="H399" s="54"/>
      <c r="I399" s="54"/>
      <c r="J399" s="54"/>
      <c r="K399" s="54"/>
      <c r="L399" s="54"/>
      <c r="M399" s="54"/>
      <c r="N399" s="54"/>
      <c r="O399" s="54"/>
      <c r="P399" s="54"/>
      <c r="Q399" s="54"/>
      <c r="R399" s="56"/>
      <c r="S399" s="57"/>
    </row>
    <row r="400" spans="1:19" ht="12.75" customHeight="1" x14ac:dyDescent="0.3">
      <c r="A400" s="82">
        <f t="shared" ref="A400:A463" si="92">A399+1</f>
        <v>386</v>
      </c>
      <c r="B400" s="96"/>
      <c r="C400" s="96" t="s">
        <v>617</v>
      </c>
      <c r="D400" s="54"/>
      <c r="E400" s="54"/>
      <c r="F400" s="54"/>
      <c r="G400" s="54"/>
      <c r="H400" s="54"/>
      <c r="I400" s="54"/>
      <c r="J400" s="54"/>
      <c r="K400" s="54"/>
      <c r="L400" s="54"/>
      <c r="M400" s="54"/>
      <c r="N400" s="54"/>
      <c r="O400" s="54"/>
      <c r="P400" s="54"/>
      <c r="Q400" s="54"/>
      <c r="R400" s="56"/>
      <c r="S400" s="57"/>
    </row>
    <row r="401" spans="1:19" ht="12.75" customHeight="1" x14ac:dyDescent="0.3">
      <c r="A401" s="82">
        <f t="shared" si="92"/>
        <v>387</v>
      </c>
      <c r="B401" s="96"/>
      <c r="C401" s="97" t="s">
        <v>545</v>
      </c>
      <c r="D401" s="54">
        <v>403.71985999999998</v>
      </c>
      <c r="E401" s="54">
        <v>410.45832999999999</v>
      </c>
      <c r="F401" s="54">
        <v>417.1968</v>
      </c>
      <c r="G401" s="54">
        <v>423.93527</v>
      </c>
      <c r="H401" s="54">
        <v>430.67374000000001</v>
      </c>
      <c r="I401" s="54">
        <v>437.41221000000002</v>
      </c>
      <c r="J401" s="54">
        <v>444.15067999999997</v>
      </c>
      <c r="K401" s="54">
        <v>450.88915000000003</v>
      </c>
      <c r="L401" s="54">
        <v>457.62761999999998</v>
      </c>
      <c r="M401" s="54">
        <v>464.36609000000004</v>
      </c>
      <c r="N401" s="54">
        <v>471.10455999999999</v>
      </c>
      <c r="O401" s="54">
        <v>477.84303000000006</v>
      </c>
      <c r="P401" s="54">
        <v>484.58150000000001</v>
      </c>
      <c r="Q401" s="53">
        <f t="shared" ref="Q401:Q403" si="93">SUM(D401:P401)/13</f>
        <v>444.15068000000002</v>
      </c>
      <c r="R401" s="56"/>
      <c r="S401" s="57"/>
    </row>
    <row r="402" spans="1:19" ht="12.75" customHeight="1" x14ac:dyDescent="0.3">
      <c r="A402" s="82">
        <f t="shared" si="92"/>
        <v>388</v>
      </c>
      <c r="B402" s="96"/>
      <c r="C402" s="97" t="s">
        <v>548</v>
      </c>
      <c r="D402" s="54">
        <v>5996.9787300000007</v>
      </c>
      <c r="E402" s="54">
        <v>6204.2737300000008</v>
      </c>
      <c r="F402" s="54">
        <v>6411.5687300000009</v>
      </c>
      <c r="G402" s="54">
        <v>6618.86373</v>
      </c>
      <c r="H402" s="54">
        <v>6826.1587300000001</v>
      </c>
      <c r="I402" s="54">
        <v>7033.4537300000002</v>
      </c>
      <c r="J402" s="54">
        <v>7240.7487300000003</v>
      </c>
      <c r="K402" s="54">
        <v>7448.0437300000003</v>
      </c>
      <c r="L402" s="54">
        <v>7655.3387300000004</v>
      </c>
      <c r="M402" s="54">
        <v>7862.6337300000005</v>
      </c>
      <c r="N402" s="54">
        <v>8069.9287300000005</v>
      </c>
      <c r="O402" s="54">
        <v>8277.2237299999997</v>
      </c>
      <c r="P402" s="54">
        <v>8484.5187299999998</v>
      </c>
      <c r="Q402" s="53">
        <f t="shared" si="93"/>
        <v>7240.7487300000003</v>
      </c>
      <c r="R402" s="56"/>
      <c r="S402" s="57"/>
    </row>
    <row r="403" spans="1:19" ht="12.75" customHeight="1" x14ac:dyDescent="0.3">
      <c r="A403" s="82">
        <f t="shared" si="92"/>
        <v>389</v>
      </c>
      <c r="B403" s="96"/>
      <c r="C403" s="97" t="s">
        <v>549</v>
      </c>
      <c r="D403" s="54">
        <v>1115.9433200000001</v>
      </c>
      <c r="E403" s="54">
        <v>1145.9628799999998</v>
      </c>
      <c r="F403" s="54">
        <v>1175.98244</v>
      </c>
      <c r="G403" s="54">
        <v>1206.002</v>
      </c>
      <c r="H403" s="54">
        <v>1236.0215600000001</v>
      </c>
      <c r="I403" s="54">
        <v>1266.0411200000001</v>
      </c>
      <c r="J403" s="54">
        <v>1296.06068</v>
      </c>
      <c r="K403" s="54">
        <v>1326.08024</v>
      </c>
      <c r="L403" s="54">
        <v>1356.0998</v>
      </c>
      <c r="M403" s="54">
        <v>1386.1193599999999</v>
      </c>
      <c r="N403" s="54">
        <v>1416.1389199999999</v>
      </c>
      <c r="O403" s="54">
        <v>1446.1584800000001</v>
      </c>
      <c r="P403" s="54">
        <v>1476.17804</v>
      </c>
      <c r="Q403" s="53">
        <f t="shared" si="93"/>
        <v>1296.0606799999998</v>
      </c>
      <c r="R403" s="56"/>
      <c r="S403" s="57"/>
    </row>
    <row r="404" spans="1:19" ht="12.75" customHeight="1" x14ac:dyDescent="0.3">
      <c r="A404" s="82">
        <f t="shared" si="92"/>
        <v>390</v>
      </c>
      <c r="B404" s="96"/>
      <c r="C404" s="100" t="s">
        <v>618</v>
      </c>
      <c r="D404" s="58">
        <f>SUM(D401:D403)</f>
        <v>7516.6419100000012</v>
      </c>
      <c r="E404" s="58">
        <f t="shared" ref="E404:P404" si="94">SUM(E401:E403)</f>
        <v>7760.6949400000012</v>
      </c>
      <c r="F404" s="58">
        <f t="shared" si="94"/>
        <v>8004.7479700000004</v>
      </c>
      <c r="G404" s="58">
        <f t="shared" si="94"/>
        <v>8248.8009999999995</v>
      </c>
      <c r="H404" s="58">
        <f t="shared" si="94"/>
        <v>8492.8540300000004</v>
      </c>
      <c r="I404" s="58">
        <f t="shared" si="94"/>
        <v>8736.9070600000014</v>
      </c>
      <c r="J404" s="58">
        <f t="shared" si="94"/>
        <v>8980.9600900000005</v>
      </c>
      <c r="K404" s="58">
        <f t="shared" si="94"/>
        <v>9225.0131199999996</v>
      </c>
      <c r="L404" s="58">
        <f t="shared" si="94"/>
        <v>9469.0661500000006</v>
      </c>
      <c r="M404" s="58">
        <f t="shared" si="94"/>
        <v>9713.1191800000015</v>
      </c>
      <c r="N404" s="58">
        <f t="shared" si="94"/>
        <v>9957.1722100000006</v>
      </c>
      <c r="O404" s="58">
        <f t="shared" si="94"/>
        <v>10201.22524</v>
      </c>
      <c r="P404" s="58">
        <f t="shared" si="94"/>
        <v>10445.278270000001</v>
      </c>
      <c r="Q404" s="58">
        <f>SUM(Q401:Q403)</f>
        <v>8980.9600900000005</v>
      </c>
      <c r="R404" s="56"/>
      <c r="S404" s="57"/>
    </row>
    <row r="405" spans="1:19" ht="12.75" customHeight="1" x14ac:dyDescent="0.3">
      <c r="A405" s="82">
        <f t="shared" si="92"/>
        <v>391</v>
      </c>
      <c r="B405" s="96"/>
      <c r="C405" s="100"/>
      <c r="D405" s="54"/>
      <c r="E405" s="54"/>
      <c r="F405" s="54"/>
      <c r="G405" s="54"/>
      <c r="H405" s="54"/>
      <c r="I405" s="54"/>
      <c r="J405" s="54"/>
      <c r="K405" s="54"/>
      <c r="L405" s="54"/>
      <c r="M405" s="54"/>
      <c r="N405" s="54"/>
      <c r="O405" s="54"/>
      <c r="P405" s="54"/>
      <c r="Q405" s="54"/>
      <c r="R405" s="56"/>
      <c r="S405" s="57"/>
    </row>
    <row r="406" spans="1:19" ht="12.75" customHeight="1" x14ac:dyDescent="0.3">
      <c r="A406" s="82">
        <f t="shared" si="92"/>
        <v>392</v>
      </c>
      <c r="B406" s="96"/>
      <c r="C406" s="95" t="s">
        <v>619</v>
      </c>
      <c r="D406" s="54"/>
      <c r="E406" s="55"/>
      <c r="F406" s="55"/>
      <c r="G406" s="55"/>
      <c r="H406" s="55"/>
      <c r="I406" s="55"/>
      <c r="J406" s="55"/>
      <c r="K406" s="55"/>
      <c r="L406" s="55"/>
      <c r="M406" s="55"/>
      <c r="N406" s="55"/>
      <c r="O406" s="55"/>
      <c r="P406" s="55"/>
      <c r="Q406" s="53"/>
      <c r="R406" s="56"/>
      <c r="S406" s="57"/>
    </row>
    <row r="407" spans="1:19" ht="12.75" customHeight="1" x14ac:dyDescent="0.3">
      <c r="A407" s="82">
        <f t="shared" si="92"/>
        <v>393</v>
      </c>
      <c r="B407" s="96"/>
      <c r="C407" s="97" t="s">
        <v>545</v>
      </c>
      <c r="D407" s="54"/>
      <c r="E407" s="55"/>
      <c r="F407" s="55"/>
      <c r="G407" s="55"/>
      <c r="H407" s="55"/>
      <c r="I407" s="55"/>
      <c r="J407" s="55"/>
      <c r="K407" s="55"/>
      <c r="L407" s="55"/>
      <c r="M407" s="55"/>
      <c r="N407" s="55"/>
      <c r="O407" s="55">
        <v>2.5100000000000001E-2</v>
      </c>
      <c r="P407" s="55">
        <v>5.0200000000000002E-2</v>
      </c>
      <c r="Q407" s="53">
        <f t="shared" ref="Q407:Q409" si="95">SUM(D407:P407)/13</f>
        <v>5.792307692307693E-3</v>
      </c>
      <c r="R407" s="56"/>
      <c r="S407" s="57"/>
    </row>
    <row r="408" spans="1:19" ht="12.75" customHeight="1" x14ac:dyDescent="0.3">
      <c r="A408" s="82">
        <f t="shared" si="92"/>
        <v>394</v>
      </c>
      <c r="B408" s="96"/>
      <c r="C408" s="97" t="s">
        <v>548</v>
      </c>
      <c r="D408" s="54"/>
      <c r="E408" s="55"/>
      <c r="F408" s="55"/>
      <c r="G408" s="55"/>
      <c r="H408" s="55"/>
      <c r="I408" s="55"/>
      <c r="J408" s="55"/>
      <c r="K408" s="55"/>
      <c r="L408" s="55"/>
      <c r="M408" s="55"/>
      <c r="N408" s="55"/>
      <c r="O408" s="55">
        <v>3.9530400000000001</v>
      </c>
      <c r="P408" s="55">
        <v>7.9060800000000002</v>
      </c>
      <c r="Q408" s="53">
        <f t="shared" si="95"/>
        <v>0.91224000000000005</v>
      </c>
      <c r="R408" s="56"/>
      <c r="S408" s="57"/>
    </row>
    <row r="409" spans="1:19" ht="12.75" customHeight="1" x14ac:dyDescent="0.3">
      <c r="A409" s="82">
        <f t="shared" si="92"/>
        <v>395</v>
      </c>
      <c r="B409" s="96"/>
      <c r="C409" s="97" t="s">
        <v>549</v>
      </c>
      <c r="D409" s="54"/>
      <c r="E409" s="55"/>
      <c r="F409" s="55"/>
      <c r="G409" s="55"/>
      <c r="H409" s="55"/>
      <c r="I409" s="55"/>
      <c r="J409" s="55"/>
      <c r="K409" s="55"/>
      <c r="L409" s="55"/>
      <c r="M409" s="55"/>
      <c r="N409" s="55"/>
      <c r="O409" s="55">
        <v>0.8938100000000001</v>
      </c>
      <c r="P409" s="55">
        <v>1.7876200000000002</v>
      </c>
      <c r="Q409" s="53">
        <f t="shared" si="95"/>
        <v>0.20626384615384616</v>
      </c>
      <c r="R409" s="56"/>
      <c r="S409" s="57"/>
    </row>
    <row r="410" spans="1:19" ht="12.75" customHeight="1" x14ac:dyDescent="0.3">
      <c r="A410" s="82">
        <f t="shared" si="92"/>
        <v>396</v>
      </c>
      <c r="B410" s="96"/>
      <c r="C410" s="95" t="s">
        <v>620</v>
      </c>
      <c r="D410" s="58">
        <f>SUM(D407:D409)</f>
        <v>0</v>
      </c>
      <c r="E410" s="58">
        <f t="shared" ref="E410:P410" si="96">SUM(E407:E409)</f>
        <v>0</v>
      </c>
      <c r="F410" s="58">
        <f t="shared" si="96"/>
        <v>0</v>
      </c>
      <c r="G410" s="58">
        <f t="shared" si="96"/>
        <v>0</v>
      </c>
      <c r="H410" s="58">
        <f t="shared" si="96"/>
        <v>0</v>
      </c>
      <c r="I410" s="58">
        <f t="shared" si="96"/>
        <v>0</v>
      </c>
      <c r="J410" s="58">
        <f t="shared" si="96"/>
        <v>0</v>
      </c>
      <c r="K410" s="58">
        <f t="shared" si="96"/>
        <v>0</v>
      </c>
      <c r="L410" s="58">
        <f t="shared" si="96"/>
        <v>0</v>
      </c>
      <c r="M410" s="58">
        <f t="shared" si="96"/>
        <v>0</v>
      </c>
      <c r="N410" s="58">
        <f t="shared" si="96"/>
        <v>0</v>
      </c>
      <c r="O410" s="58">
        <f t="shared" si="96"/>
        <v>4.87195</v>
      </c>
      <c r="P410" s="58">
        <f t="shared" si="96"/>
        <v>9.7439</v>
      </c>
      <c r="Q410" s="111">
        <f>SUM(Q407:Q409)</f>
        <v>1.1242961538461538</v>
      </c>
      <c r="R410" s="56"/>
      <c r="S410" s="57"/>
    </row>
    <row r="411" spans="1:19" ht="12.75" customHeight="1" x14ac:dyDescent="0.3">
      <c r="A411" s="82">
        <f t="shared" si="92"/>
        <v>397</v>
      </c>
      <c r="B411" s="96"/>
      <c r="C411" s="82"/>
      <c r="D411" s="54"/>
      <c r="E411" s="55"/>
      <c r="F411" s="55"/>
      <c r="G411" s="55"/>
      <c r="H411" s="55"/>
      <c r="I411" s="55"/>
      <c r="J411" s="55"/>
      <c r="K411" s="55"/>
      <c r="L411" s="55"/>
      <c r="M411" s="55"/>
      <c r="N411" s="55"/>
      <c r="O411" s="55"/>
      <c r="P411" s="55"/>
      <c r="Q411" s="53"/>
      <c r="R411" s="56"/>
      <c r="S411" s="57"/>
    </row>
    <row r="412" spans="1:19" ht="12.75" customHeight="1" x14ac:dyDescent="0.3">
      <c r="A412" s="82">
        <f t="shared" si="92"/>
        <v>398</v>
      </c>
      <c r="B412" s="96"/>
      <c r="C412" s="96" t="s">
        <v>621</v>
      </c>
      <c r="D412" s="54"/>
      <c r="E412" s="55"/>
      <c r="F412" s="55"/>
      <c r="G412" s="55"/>
      <c r="H412" s="55"/>
      <c r="I412" s="55"/>
      <c r="J412" s="55"/>
      <c r="K412" s="55"/>
      <c r="L412" s="55"/>
      <c r="M412" s="55"/>
      <c r="N412" s="55"/>
      <c r="O412" s="55"/>
      <c r="P412" s="55"/>
      <c r="Q412" s="53"/>
      <c r="R412" s="56"/>
      <c r="S412" s="57"/>
    </row>
    <row r="413" spans="1:19" ht="12.75" customHeight="1" x14ac:dyDescent="0.3">
      <c r="A413" s="82">
        <f t="shared" si="92"/>
        <v>399</v>
      </c>
      <c r="B413" s="96"/>
      <c r="C413" s="97" t="s">
        <v>545</v>
      </c>
      <c r="D413" s="103">
        <v>500.13521000000003</v>
      </c>
      <c r="E413" s="103">
        <v>519.37121999999999</v>
      </c>
      <c r="F413" s="103">
        <v>538.60722999999996</v>
      </c>
      <c r="G413" s="103">
        <v>557.84324000000004</v>
      </c>
      <c r="H413" s="103">
        <v>577.07925</v>
      </c>
      <c r="I413" s="103">
        <v>596.31525999999997</v>
      </c>
      <c r="J413" s="103">
        <v>615.55127000000005</v>
      </c>
      <c r="K413" s="103">
        <v>634.78728000000001</v>
      </c>
      <c r="L413" s="103">
        <v>654.02329000000009</v>
      </c>
      <c r="M413" s="103">
        <v>673.25930000000005</v>
      </c>
      <c r="N413" s="103">
        <v>692.49531000000002</v>
      </c>
      <c r="O413" s="103">
        <v>711.7313200000001</v>
      </c>
      <c r="P413" s="103">
        <v>730.96732999999995</v>
      </c>
      <c r="Q413" s="53">
        <f t="shared" ref="Q413:Q415" si="97">SUM(D413:P413)/13</f>
        <v>615.55126999999993</v>
      </c>
      <c r="R413" s="56"/>
      <c r="S413" s="57"/>
    </row>
    <row r="414" spans="1:19" ht="12.75" customHeight="1" x14ac:dyDescent="0.3">
      <c r="A414" s="82">
        <f t="shared" si="92"/>
        <v>400</v>
      </c>
      <c r="B414" s="96"/>
      <c r="C414" s="97" t="s">
        <v>548</v>
      </c>
      <c r="D414" s="103">
        <v>2805.6581800000004</v>
      </c>
      <c r="E414" s="103">
        <v>3038.0044400000002</v>
      </c>
      <c r="F414" s="103">
        <v>3270.3507</v>
      </c>
      <c r="G414" s="103">
        <v>3502.6969599999998</v>
      </c>
      <c r="H414" s="103">
        <v>3735.0432199999996</v>
      </c>
      <c r="I414" s="103">
        <v>3967.3894799999998</v>
      </c>
      <c r="J414" s="103">
        <v>4199.7357400000001</v>
      </c>
      <c r="K414" s="103">
        <v>4432.0820000000003</v>
      </c>
      <c r="L414" s="103">
        <v>4664.4282599999997</v>
      </c>
      <c r="M414" s="103">
        <v>4896.7745199999999</v>
      </c>
      <c r="N414" s="103">
        <v>5129.1207800000002</v>
      </c>
      <c r="O414" s="103">
        <v>5361.4670400000005</v>
      </c>
      <c r="P414" s="103">
        <v>5593.8132999999998</v>
      </c>
      <c r="Q414" s="53">
        <f t="shared" si="97"/>
        <v>4199.7357400000001</v>
      </c>
      <c r="R414" s="56"/>
      <c r="S414" s="57"/>
    </row>
    <row r="415" spans="1:19" ht="12.75" customHeight="1" x14ac:dyDescent="0.3">
      <c r="A415" s="82">
        <f t="shared" si="92"/>
        <v>401</v>
      </c>
      <c r="B415" s="96"/>
      <c r="C415" s="97" t="s">
        <v>549</v>
      </c>
      <c r="D415" s="103">
        <v>521.78098999999997</v>
      </c>
      <c r="E415" s="103">
        <v>541.90417000000002</v>
      </c>
      <c r="F415" s="103">
        <v>562.02734999999996</v>
      </c>
      <c r="G415" s="103">
        <v>582.15053</v>
      </c>
      <c r="H415" s="103">
        <v>602.27370999999994</v>
      </c>
      <c r="I415" s="103">
        <v>622.39688999999998</v>
      </c>
      <c r="J415" s="103">
        <v>642.52007000000003</v>
      </c>
      <c r="K415" s="103">
        <v>662.64324999999997</v>
      </c>
      <c r="L415" s="103">
        <v>682.76643000000001</v>
      </c>
      <c r="M415" s="103">
        <v>702.88960999999995</v>
      </c>
      <c r="N415" s="103">
        <v>723.01279</v>
      </c>
      <c r="O415" s="103">
        <v>743.13596999999993</v>
      </c>
      <c r="P415" s="103">
        <v>763.25914999999998</v>
      </c>
      <c r="Q415" s="53">
        <f t="shared" si="97"/>
        <v>642.52006999999992</v>
      </c>
      <c r="R415" s="56"/>
      <c r="S415" s="57"/>
    </row>
    <row r="416" spans="1:19" ht="12.75" customHeight="1" x14ac:dyDescent="0.3">
      <c r="A416" s="82">
        <f t="shared" si="92"/>
        <v>402</v>
      </c>
      <c r="B416" s="96"/>
      <c r="C416" s="100" t="s">
        <v>622</v>
      </c>
      <c r="D416" s="58">
        <f t="shared" ref="D416:Q416" si="98">SUM(D413:D415)</f>
        <v>3827.57438</v>
      </c>
      <c r="E416" s="58">
        <f t="shared" si="98"/>
        <v>4099.2798300000004</v>
      </c>
      <c r="F416" s="58">
        <f t="shared" si="98"/>
        <v>4370.9852799999999</v>
      </c>
      <c r="G416" s="58">
        <f t="shared" si="98"/>
        <v>4642.6907300000003</v>
      </c>
      <c r="H416" s="58">
        <f t="shared" si="98"/>
        <v>4914.3961799999997</v>
      </c>
      <c r="I416" s="58">
        <f t="shared" si="98"/>
        <v>5186.1016300000001</v>
      </c>
      <c r="J416" s="58">
        <f t="shared" si="98"/>
        <v>5457.8070800000005</v>
      </c>
      <c r="K416" s="58">
        <f t="shared" si="98"/>
        <v>5729.5125300000009</v>
      </c>
      <c r="L416" s="58">
        <f t="shared" si="98"/>
        <v>6001.2179799999994</v>
      </c>
      <c r="M416" s="58">
        <f t="shared" si="98"/>
        <v>6272.9234299999998</v>
      </c>
      <c r="N416" s="58">
        <f t="shared" si="98"/>
        <v>6544.6288800000002</v>
      </c>
      <c r="O416" s="58">
        <f t="shared" si="98"/>
        <v>6816.3343300000006</v>
      </c>
      <c r="P416" s="58">
        <f t="shared" si="98"/>
        <v>7088.0397799999992</v>
      </c>
      <c r="Q416" s="58">
        <f t="shared" si="98"/>
        <v>5457.8070799999996</v>
      </c>
      <c r="R416" s="56"/>
      <c r="S416" s="57"/>
    </row>
    <row r="417" spans="1:19" ht="12.75" customHeight="1" x14ac:dyDescent="0.3">
      <c r="A417" s="82">
        <f t="shared" si="92"/>
        <v>403</v>
      </c>
      <c r="B417" s="96"/>
      <c r="C417" s="100"/>
      <c r="D417" s="54"/>
      <c r="E417" s="55"/>
      <c r="F417" s="55"/>
      <c r="G417" s="55"/>
      <c r="H417" s="55"/>
      <c r="I417" s="55"/>
      <c r="J417" s="55"/>
      <c r="K417" s="55"/>
      <c r="L417" s="55"/>
      <c r="M417" s="55"/>
      <c r="N417" s="55"/>
      <c r="O417" s="55"/>
      <c r="P417" s="55"/>
      <c r="Q417" s="53"/>
      <c r="R417" s="56"/>
      <c r="S417" s="57"/>
    </row>
    <row r="418" spans="1:19" ht="12.75" customHeight="1" x14ac:dyDescent="0.3">
      <c r="A418" s="82">
        <f t="shared" si="92"/>
        <v>404</v>
      </c>
      <c r="B418" s="96"/>
      <c r="C418" s="96" t="s">
        <v>623</v>
      </c>
      <c r="D418" s="54"/>
      <c r="E418" s="54"/>
      <c r="F418" s="54"/>
      <c r="G418" s="54"/>
      <c r="H418" s="54"/>
      <c r="I418" s="54"/>
      <c r="J418" s="54"/>
      <c r="K418" s="54"/>
      <c r="L418" s="54"/>
      <c r="M418" s="54"/>
      <c r="N418" s="54"/>
      <c r="O418" s="54"/>
      <c r="P418" s="54"/>
      <c r="Q418" s="54"/>
      <c r="R418" s="56"/>
      <c r="S418" s="57"/>
    </row>
    <row r="419" spans="1:19" ht="12.75" customHeight="1" x14ac:dyDescent="0.3">
      <c r="A419" s="82">
        <f t="shared" si="92"/>
        <v>405</v>
      </c>
      <c r="B419" s="96"/>
      <c r="C419" s="97" t="s">
        <v>545</v>
      </c>
      <c r="D419" s="54">
        <v>169.02924999999999</v>
      </c>
      <c r="E419" s="55">
        <v>197.67270000000002</v>
      </c>
      <c r="F419" s="55">
        <v>226.33695</v>
      </c>
      <c r="G419" s="55">
        <v>255.00120000000001</v>
      </c>
      <c r="H419" s="55">
        <v>283.66545000000002</v>
      </c>
      <c r="I419" s="55">
        <v>312.3297</v>
      </c>
      <c r="J419" s="55">
        <v>338.91365000000002</v>
      </c>
      <c r="K419" s="55">
        <v>365.49813</v>
      </c>
      <c r="L419" s="55">
        <v>392.08260999999999</v>
      </c>
      <c r="M419" s="55">
        <v>418.67260000000005</v>
      </c>
      <c r="N419" s="55">
        <v>445.26259000000005</v>
      </c>
      <c r="O419" s="55">
        <v>471.85278000000005</v>
      </c>
      <c r="P419" s="55">
        <v>498.44297</v>
      </c>
      <c r="Q419" s="53">
        <f t="shared" ref="Q419:Q422" si="99">SUM(D419:P419)/13</f>
        <v>336.52004461538462</v>
      </c>
      <c r="R419" s="56"/>
      <c r="S419" s="57"/>
    </row>
    <row r="420" spans="1:19" ht="12.75" customHeight="1" x14ac:dyDescent="0.3">
      <c r="A420" s="82">
        <f t="shared" si="92"/>
        <v>406</v>
      </c>
      <c r="B420" s="96"/>
      <c r="C420" s="97" t="s">
        <v>548</v>
      </c>
      <c r="D420" s="54">
        <v>1422.7536299999999</v>
      </c>
      <c r="E420" s="55">
        <v>1663.85139</v>
      </c>
      <c r="F420" s="55">
        <v>1905.1242000000002</v>
      </c>
      <c r="G420" s="55">
        <v>2146.3970099999997</v>
      </c>
      <c r="H420" s="55">
        <v>2387.6698199999996</v>
      </c>
      <c r="I420" s="55">
        <v>2628.94263</v>
      </c>
      <c r="J420" s="55">
        <v>2874.4129500000004</v>
      </c>
      <c r="K420" s="55">
        <v>3119.8881900000001</v>
      </c>
      <c r="L420" s="55">
        <v>3365.3634300000003</v>
      </c>
      <c r="M420" s="55">
        <v>3610.8895700000003</v>
      </c>
      <c r="N420" s="55">
        <v>3856.4157099999998</v>
      </c>
      <c r="O420" s="55">
        <v>4101.9436699999997</v>
      </c>
      <c r="P420" s="55">
        <v>3861.6763200000005</v>
      </c>
      <c r="Q420" s="53">
        <f t="shared" si="99"/>
        <v>2841.9483476923074</v>
      </c>
      <c r="R420" s="56"/>
      <c r="S420" s="57"/>
    </row>
    <row r="421" spans="1:19" ht="12.75" customHeight="1" x14ac:dyDescent="0.3">
      <c r="A421" s="82">
        <f t="shared" si="92"/>
        <v>407</v>
      </c>
      <c r="B421" s="96"/>
      <c r="C421" s="97" t="s">
        <v>549</v>
      </c>
      <c r="D421" s="54">
        <v>148.20089000000002</v>
      </c>
      <c r="E421" s="55">
        <v>173.31480000000002</v>
      </c>
      <c r="F421" s="55">
        <v>198.44694000000001</v>
      </c>
      <c r="G421" s="55">
        <v>223.57908</v>
      </c>
      <c r="H421" s="55">
        <v>248.71122</v>
      </c>
      <c r="I421" s="55">
        <v>273.84335999999996</v>
      </c>
      <c r="J421" s="55">
        <v>297.48912000000001</v>
      </c>
      <c r="K421" s="55">
        <v>321.13535999999999</v>
      </c>
      <c r="L421" s="55">
        <v>344.78160000000003</v>
      </c>
      <c r="M421" s="55">
        <v>368.43273999999997</v>
      </c>
      <c r="N421" s="55">
        <v>392.08388000000002</v>
      </c>
      <c r="O421" s="55">
        <v>415.73520000000002</v>
      </c>
      <c r="P421" s="55">
        <v>439.38652000000002</v>
      </c>
      <c r="Q421" s="53">
        <f t="shared" si="99"/>
        <v>295.78005461538464</v>
      </c>
      <c r="R421" s="56"/>
      <c r="S421" s="57"/>
    </row>
    <row r="422" spans="1:19" ht="12.75" customHeight="1" x14ac:dyDescent="0.3">
      <c r="A422" s="82">
        <f t="shared" si="92"/>
        <v>408</v>
      </c>
      <c r="B422" s="96"/>
      <c r="C422" s="105" t="s">
        <v>609</v>
      </c>
      <c r="D422" s="54">
        <v>10.520850000000001</v>
      </c>
      <c r="E422" s="55">
        <v>21.041700000000002</v>
      </c>
      <c r="F422" s="55">
        <v>31.562570000000001</v>
      </c>
      <c r="G422" s="55">
        <v>42.083450000000006</v>
      </c>
      <c r="H422" s="55">
        <v>52.604320000000001</v>
      </c>
      <c r="I422" s="55">
        <v>63.12518</v>
      </c>
      <c r="J422" s="55">
        <v>73.646040000000013</v>
      </c>
      <c r="K422" s="55">
        <v>84.166889999999995</v>
      </c>
      <c r="L422" s="55">
        <v>94.687749999999994</v>
      </c>
      <c r="M422" s="55">
        <v>105.2086</v>
      </c>
      <c r="N422" s="55">
        <v>115.72946</v>
      </c>
      <c r="O422" s="55">
        <v>126.25031</v>
      </c>
      <c r="P422" s="55">
        <v>136.77116000000001</v>
      </c>
      <c r="Q422" s="53">
        <f t="shared" si="99"/>
        <v>73.64602153846154</v>
      </c>
      <c r="R422" s="56"/>
      <c r="S422" s="57"/>
    </row>
    <row r="423" spans="1:19" ht="12.75" customHeight="1" x14ac:dyDescent="0.3">
      <c r="A423" s="82">
        <f t="shared" si="92"/>
        <v>409</v>
      </c>
      <c r="B423" s="96"/>
      <c r="C423" s="100" t="s">
        <v>624</v>
      </c>
      <c r="D423" s="58">
        <f>SUM(D419:D422)</f>
        <v>1750.5046200000002</v>
      </c>
      <c r="E423" s="58">
        <f t="shared" ref="E423:Q423" si="100">SUM(E419:E422)</f>
        <v>2055.8805900000002</v>
      </c>
      <c r="F423" s="58">
        <f t="shared" si="100"/>
        <v>2361.47066</v>
      </c>
      <c r="G423" s="58">
        <f t="shared" si="100"/>
        <v>2667.0607399999999</v>
      </c>
      <c r="H423" s="58">
        <f t="shared" si="100"/>
        <v>2972.6508099999996</v>
      </c>
      <c r="I423" s="58">
        <f t="shared" si="100"/>
        <v>3278.2408699999996</v>
      </c>
      <c r="J423" s="58">
        <f t="shared" si="100"/>
        <v>3584.4617600000006</v>
      </c>
      <c r="K423" s="58">
        <f t="shared" si="100"/>
        <v>3890.6885699999998</v>
      </c>
      <c r="L423" s="58">
        <f t="shared" si="100"/>
        <v>4196.9153900000001</v>
      </c>
      <c r="M423" s="58">
        <f t="shared" si="100"/>
        <v>4503.2035100000003</v>
      </c>
      <c r="N423" s="58">
        <f t="shared" si="100"/>
        <v>4809.4916399999993</v>
      </c>
      <c r="O423" s="58">
        <f t="shared" si="100"/>
        <v>5115.7819600000003</v>
      </c>
      <c r="P423" s="58">
        <f t="shared" si="100"/>
        <v>4936.2769700000008</v>
      </c>
      <c r="Q423" s="58">
        <f t="shared" si="100"/>
        <v>3547.8944684615381</v>
      </c>
      <c r="R423" s="56"/>
      <c r="S423" s="57"/>
    </row>
    <row r="424" spans="1:19" ht="12.75" customHeight="1" x14ac:dyDescent="0.3">
      <c r="A424" s="82">
        <f t="shared" si="92"/>
        <v>410</v>
      </c>
      <c r="B424" s="96"/>
      <c r="C424" s="100"/>
      <c r="D424" s="54"/>
      <c r="E424" s="54"/>
      <c r="F424" s="54"/>
      <c r="G424" s="54"/>
      <c r="H424" s="54"/>
      <c r="I424" s="54"/>
      <c r="J424" s="54"/>
      <c r="K424" s="54"/>
      <c r="L424" s="54"/>
      <c r="M424" s="54"/>
      <c r="N424" s="54"/>
      <c r="O424" s="54"/>
      <c r="P424" s="54"/>
      <c r="Q424" s="54"/>
      <c r="R424" s="56"/>
      <c r="S424" s="57"/>
    </row>
    <row r="425" spans="1:19" ht="12.75" customHeight="1" x14ac:dyDescent="0.3">
      <c r="A425" s="82">
        <f t="shared" si="92"/>
        <v>411</v>
      </c>
      <c r="B425" s="96"/>
      <c r="C425" s="96" t="s">
        <v>625</v>
      </c>
      <c r="D425" s="54"/>
      <c r="E425" s="55"/>
      <c r="F425" s="55"/>
      <c r="G425" s="55"/>
      <c r="H425" s="55"/>
      <c r="I425" s="55"/>
      <c r="J425" s="55"/>
      <c r="K425" s="55"/>
      <c r="L425" s="55"/>
      <c r="M425" s="55"/>
      <c r="N425" s="55"/>
      <c r="O425" s="55"/>
      <c r="P425" s="55"/>
      <c r="Q425" s="53"/>
      <c r="R425" s="56"/>
      <c r="S425" s="57"/>
    </row>
    <row r="426" spans="1:19" ht="12.75" customHeight="1" x14ac:dyDescent="0.3">
      <c r="A426" s="82">
        <f t="shared" si="92"/>
        <v>412</v>
      </c>
      <c r="B426" s="96"/>
      <c r="C426" s="97" t="s">
        <v>545</v>
      </c>
      <c r="D426" s="54">
        <v>348.3707</v>
      </c>
      <c r="E426" s="55">
        <v>355.09535000000005</v>
      </c>
      <c r="F426" s="55">
        <v>361.82</v>
      </c>
      <c r="G426" s="55">
        <v>368.54465000000005</v>
      </c>
      <c r="H426" s="55">
        <v>375.26929999999999</v>
      </c>
      <c r="I426" s="55">
        <v>381.99394999999998</v>
      </c>
      <c r="J426" s="55">
        <v>388.71860000000004</v>
      </c>
      <c r="K426" s="55">
        <v>395.44324999999998</v>
      </c>
      <c r="L426" s="55">
        <v>402.16790000000003</v>
      </c>
      <c r="M426" s="55">
        <v>408.89254999999997</v>
      </c>
      <c r="N426" s="55">
        <v>415.61720000000003</v>
      </c>
      <c r="O426" s="55">
        <v>422.34185000000002</v>
      </c>
      <c r="P426" s="54">
        <v>429.06650000000002</v>
      </c>
      <c r="Q426" s="53">
        <f t="shared" ref="Q426:Q430" si="101">SUM(D426:P426)/13</f>
        <v>388.71859999999992</v>
      </c>
      <c r="R426" s="56"/>
      <c r="S426" s="57"/>
    </row>
    <row r="427" spans="1:19" ht="12.75" customHeight="1" x14ac:dyDescent="0.3">
      <c r="A427" s="82">
        <f t="shared" si="92"/>
        <v>413</v>
      </c>
      <c r="B427" s="96"/>
      <c r="C427" s="97" t="s">
        <v>548</v>
      </c>
      <c r="D427" s="54">
        <v>12972.52872</v>
      </c>
      <c r="E427" s="55">
        <v>13247.037269999999</v>
      </c>
      <c r="F427" s="55">
        <v>13521.545820000001</v>
      </c>
      <c r="G427" s="55">
        <v>13796.058000000001</v>
      </c>
      <c r="H427" s="55">
        <v>14070.570179999999</v>
      </c>
      <c r="I427" s="55">
        <v>14345.082359999999</v>
      </c>
      <c r="J427" s="55">
        <v>14619.594539999998</v>
      </c>
      <c r="K427" s="55">
        <v>14894.10672</v>
      </c>
      <c r="L427" s="55">
        <v>15168.618899999999</v>
      </c>
      <c r="M427" s="55">
        <v>15443.131079999999</v>
      </c>
      <c r="N427" s="55">
        <v>15717.643259999999</v>
      </c>
      <c r="O427" s="55">
        <v>15992.155439999999</v>
      </c>
      <c r="P427" s="54">
        <v>16266.683199999999</v>
      </c>
      <c r="Q427" s="53">
        <f t="shared" si="101"/>
        <v>14619.596576153846</v>
      </c>
      <c r="R427" s="56"/>
      <c r="S427" s="57"/>
    </row>
    <row r="428" spans="1:19" ht="12.75" customHeight="1" x14ac:dyDescent="0.3">
      <c r="A428" s="82">
        <f t="shared" si="92"/>
        <v>414</v>
      </c>
      <c r="B428" s="96"/>
      <c r="C428" s="97" t="s">
        <v>549</v>
      </c>
      <c r="D428" s="54">
        <v>1150.0475899999999</v>
      </c>
      <c r="E428" s="55">
        <v>1180.4544000000001</v>
      </c>
      <c r="F428" s="55">
        <v>1210.86121</v>
      </c>
      <c r="G428" s="55">
        <v>1241.26802</v>
      </c>
      <c r="H428" s="55">
        <v>1271.6748299999999</v>
      </c>
      <c r="I428" s="55">
        <v>1302.0816399999999</v>
      </c>
      <c r="J428" s="55">
        <v>1332.4884500000001</v>
      </c>
      <c r="K428" s="55">
        <v>1362.8952599999998</v>
      </c>
      <c r="L428" s="55">
        <v>1393.30207</v>
      </c>
      <c r="M428" s="55">
        <v>1423.7088799999999</v>
      </c>
      <c r="N428" s="55">
        <v>1454.1156900000001</v>
      </c>
      <c r="O428" s="55">
        <v>1484.5225</v>
      </c>
      <c r="P428" s="54">
        <v>1514.9293100000002</v>
      </c>
      <c r="Q428" s="53">
        <f t="shared" si="101"/>
        <v>1332.4884499999998</v>
      </c>
      <c r="R428" s="56"/>
      <c r="S428" s="57"/>
    </row>
    <row r="429" spans="1:19" ht="12.75" customHeight="1" x14ac:dyDescent="0.3">
      <c r="A429" s="82">
        <f t="shared" si="92"/>
        <v>415</v>
      </c>
      <c r="B429" s="96"/>
      <c r="C429" s="97" t="s">
        <v>550</v>
      </c>
      <c r="D429" s="54">
        <v>100.23236</v>
      </c>
      <c r="E429" s="55">
        <v>100.23236</v>
      </c>
      <c r="F429" s="55">
        <v>100.23236</v>
      </c>
      <c r="G429" s="55">
        <v>100.23236</v>
      </c>
      <c r="H429" s="55">
        <v>100.23236</v>
      </c>
      <c r="I429" s="55">
        <v>100.23236</v>
      </c>
      <c r="J429" s="55">
        <v>100.23236</v>
      </c>
      <c r="K429" s="55">
        <v>100.23236</v>
      </c>
      <c r="L429" s="55">
        <v>100.23236</v>
      </c>
      <c r="M429" s="55">
        <v>100.23236</v>
      </c>
      <c r="N429" s="55">
        <v>100.23236</v>
      </c>
      <c r="O429" s="55">
        <v>97.161280000000005</v>
      </c>
      <c r="P429" s="54">
        <v>88.930229999999995</v>
      </c>
      <c r="Q429" s="53">
        <f t="shared" si="101"/>
        <v>99.126728461538448</v>
      </c>
      <c r="R429" s="56"/>
      <c r="S429" s="57"/>
    </row>
    <row r="430" spans="1:19" ht="12.75" customHeight="1" x14ac:dyDescent="0.3">
      <c r="A430" s="82">
        <f t="shared" si="92"/>
        <v>416</v>
      </c>
      <c r="B430" s="96"/>
      <c r="C430" s="105" t="s">
        <v>609</v>
      </c>
      <c r="D430" s="54">
        <v>703.38811999999996</v>
      </c>
      <c r="E430" s="55">
        <v>717.74298999999996</v>
      </c>
      <c r="F430" s="55">
        <v>732.09785999999997</v>
      </c>
      <c r="G430" s="55">
        <v>746.45270999999991</v>
      </c>
      <c r="H430" s="55">
        <v>760.80759</v>
      </c>
      <c r="I430" s="55">
        <v>775.16246999999998</v>
      </c>
      <c r="J430" s="55">
        <v>789.51732000000004</v>
      </c>
      <c r="K430" s="55">
        <v>803.87219000000005</v>
      </c>
      <c r="L430" s="55">
        <v>818.22703999999999</v>
      </c>
      <c r="M430" s="55">
        <v>832.58190999999999</v>
      </c>
      <c r="N430" s="55">
        <v>846.93676000000005</v>
      </c>
      <c r="O430" s="55">
        <v>861.29161999999997</v>
      </c>
      <c r="P430" s="54">
        <v>875.64648999999997</v>
      </c>
      <c r="Q430" s="53">
        <f t="shared" si="101"/>
        <v>789.51731307692296</v>
      </c>
      <c r="R430" s="56"/>
      <c r="S430" s="57"/>
    </row>
    <row r="431" spans="1:19" ht="12.75" customHeight="1" x14ac:dyDescent="0.3">
      <c r="A431" s="82">
        <f t="shared" si="92"/>
        <v>417</v>
      </c>
      <c r="B431" s="96"/>
      <c r="C431" s="100" t="s">
        <v>626</v>
      </c>
      <c r="D431" s="58">
        <f>SUM(D426:D430)</f>
        <v>15274.567489999999</v>
      </c>
      <c r="E431" s="58">
        <f t="shared" ref="E431:P431" si="102">SUM(E426:E430)</f>
        <v>15600.56237</v>
      </c>
      <c r="F431" s="58">
        <f t="shared" si="102"/>
        <v>15926.557250000002</v>
      </c>
      <c r="G431" s="58">
        <f t="shared" si="102"/>
        <v>16252.55574</v>
      </c>
      <c r="H431" s="58">
        <f t="shared" si="102"/>
        <v>16578.554259999997</v>
      </c>
      <c r="I431" s="58">
        <f t="shared" si="102"/>
        <v>16904.552779999998</v>
      </c>
      <c r="J431" s="58">
        <f t="shared" si="102"/>
        <v>17230.55127</v>
      </c>
      <c r="K431" s="58">
        <f t="shared" si="102"/>
        <v>17556.549780000001</v>
      </c>
      <c r="L431" s="58">
        <f t="shared" si="102"/>
        <v>17882.548270000003</v>
      </c>
      <c r="M431" s="58">
        <f t="shared" si="102"/>
        <v>18208.546780000001</v>
      </c>
      <c r="N431" s="58">
        <f t="shared" si="102"/>
        <v>18534.545270000002</v>
      </c>
      <c r="O431" s="58">
        <f t="shared" si="102"/>
        <v>18857.472689999999</v>
      </c>
      <c r="P431" s="58">
        <f t="shared" si="102"/>
        <v>19175.255730000001</v>
      </c>
      <c r="Q431" s="58">
        <f>SUM(Q426:Q430)</f>
        <v>17229.447667692308</v>
      </c>
      <c r="R431" s="56"/>
      <c r="S431" s="57"/>
    </row>
    <row r="432" spans="1:19" ht="12.75" customHeight="1" x14ac:dyDescent="0.3">
      <c r="A432" s="82">
        <f t="shared" si="92"/>
        <v>418</v>
      </c>
      <c r="B432" s="96"/>
      <c r="C432" s="100"/>
      <c r="D432" s="54"/>
      <c r="E432" s="54"/>
      <c r="F432" s="54"/>
      <c r="G432" s="54"/>
      <c r="H432" s="54"/>
      <c r="I432" s="54"/>
      <c r="J432" s="54"/>
      <c r="K432" s="54"/>
      <c r="L432" s="54"/>
      <c r="M432" s="54"/>
      <c r="N432" s="54"/>
      <c r="O432" s="54"/>
      <c r="P432" s="54"/>
      <c r="Q432" s="54"/>
      <c r="R432" s="56"/>
      <c r="S432" s="57"/>
    </row>
    <row r="433" spans="1:19" ht="12.75" customHeight="1" x14ac:dyDescent="0.3">
      <c r="A433" s="82">
        <f t="shared" si="92"/>
        <v>419</v>
      </c>
      <c r="B433" s="96"/>
      <c r="C433" s="95" t="s">
        <v>627</v>
      </c>
      <c r="D433" s="54"/>
      <c r="E433" s="54"/>
      <c r="F433" s="54"/>
      <c r="G433" s="54"/>
      <c r="H433" s="54"/>
      <c r="I433" s="54"/>
      <c r="J433" s="54"/>
      <c r="K433" s="54"/>
      <c r="L433" s="54"/>
      <c r="M433" s="54"/>
      <c r="N433" s="54"/>
      <c r="O433" s="54"/>
      <c r="P433" s="54"/>
      <c r="Q433" s="54"/>
      <c r="R433" s="56"/>
      <c r="S433" s="57"/>
    </row>
    <row r="434" spans="1:19" ht="12.75" customHeight="1" x14ac:dyDescent="0.3">
      <c r="A434" s="82">
        <f t="shared" si="92"/>
        <v>420</v>
      </c>
      <c r="B434" s="96"/>
      <c r="C434" s="97" t="s">
        <v>545</v>
      </c>
      <c r="D434" s="54"/>
      <c r="E434" s="54"/>
      <c r="F434" s="54"/>
      <c r="G434" s="54"/>
      <c r="H434" s="54"/>
      <c r="I434" s="54">
        <v>28.830590000000001</v>
      </c>
      <c r="J434" s="54">
        <v>57.880780000000001</v>
      </c>
      <c r="K434" s="54">
        <v>87.366640000000004</v>
      </c>
      <c r="L434" s="54">
        <v>117.19854000000001</v>
      </c>
      <c r="M434" s="54">
        <v>147.04345000000001</v>
      </c>
      <c r="N434" s="54">
        <v>176.90182000000001</v>
      </c>
      <c r="O434" s="54">
        <v>206.78018</v>
      </c>
      <c r="P434" s="54">
        <v>236.83882</v>
      </c>
      <c r="Q434" s="54">
        <f t="shared" ref="Q434:Q437" si="103">SUM(D434:P434)/13</f>
        <v>81.44929384615385</v>
      </c>
      <c r="R434" s="56"/>
      <c r="S434" s="57"/>
    </row>
    <row r="435" spans="1:19" ht="12.75" customHeight="1" x14ac:dyDescent="0.3">
      <c r="A435" s="82">
        <f t="shared" si="92"/>
        <v>421</v>
      </c>
      <c r="B435" s="96"/>
      <c r="C435" s="97" t="s">
        <v>548</v>
      </c>
      <c r="D435" s="54"/>
      <c r="E435" s="54"/>
      <c r="F435" s="54"/>
      <c r="G435" s="54"/>
      <c r="H435" s="54"/>
      <c r="I435" s="54">
        <v>236.88738000000001</v>
      </c>
      <c r="J435" s="54">
        <v>475.57915000000003</v>
      </c>
      <c r="K435" s="54">
        <v>717.85059000000001</v>
      </c>
      <c r="L435" s="54">
        <v>962.96526000000006</v>
      </c>
      <c r="M435" s="54">
        <v>1208.1868400000001</v>
      </c>
      <c r="N435" s="54">
        <v>1453.51902</v>
      </c>
      <c r="O435" s="54">
        <v>1699.0154500000001</v>
      </c>
      <c r="P435" s="54">
        <v>1945.99315</v>
      </c>
      <c r="Q435" s="54">
        <f t="shared" si="103"/>
        <v>669.23052615384609</v>
      </c>
      <c r="R435" s="56"/>
      <c r="S435" s="57"/>
    </row>
    <row r="436" spans="1:19" ht="12.75" customHeight="1" x14ac:dyDescent="0.3">
      <c r="A436" s="82">
        <f t="shared" si="92"/>
        <v>422</v>
      </c>
      <c r="B436" s="96"/>
      <c r="C436" s="97" t="s">
        <v>549</v>
      </c>
      <c r="D436" s="54"/>
      <c r="E436" s="54"/>
      <c r="F436" s="54"/>
      <c r="G436" s="54"/>
      <c r="H436" s="54"/>
      <c r="I436" s="54">
        <v>25.569900000000001</v>
      </c>
      <c r="J436" s="54">
        <v>51.334569999999999</v>
      </c>
      <c r="K436" s="54">
        <v>77.48563</v>
      </c>
      <c r="L436" s="54">
        <v>103.9436</v>
      </c>
      <c r="M436" s="54">
        <v>130.41310999999999</v>
      </c>
      <c r="N436" s="54">
        <v>156.89455000000001</v>
      </c>
      <c r="O436" s="54">
        <v>183.39372</v>
      </c>
      <c r="P436" s="54">
        <v>210.05278000000001</v>
      </c>
      <c r="Q436" s="54">
        <f t="shared" si="103"/>
        <v>72.237527692307694</v>
      </c>
      <c r="R436" s="56"/>
      <c r="S436" s="57"/>
    </row>
    <row r="437" spans="1:19" ht="12.75" customHeight="1" x14ac:dyDescent="0.3">
      <c r="A437" s="82">
        <f t="shared" si="92"/>
        <v>423</v>
      </c>
      <c r="B437" s="96"/>
      <c r="C437" s="82" t="s">
        <v>606</v>
      </c>
      <c r="D437" s="54"/>
      <c r="E437" s="54"/>
      <c r="F437" s="54"/>
      <c r="G437" s="54"/>
      <c r="H437" s="54"/>
      <c r="I437" s="54"/>
      <c r="J437" s="54"/>
      <c r="K437" s="54"/>
      <c r="L437" s="54"/>
      <c r="M437" s="54"/>
      <c r="N437" s="54"/>
      <c r="O437" s="54"/>
      <c r="P437" s="54">
        <v>6.1731600000000002</v>
      </c>
      <c r="Q437" s="54">
        <f t="shared" si="103"/>
        <v>0.47485846153846156</v>
      </c>
      <c r="R437" s="56"/>
      <c r="S437" s="57"/>
    </row>
    <row r="438" spans="1:19" ht="12.75" customHeight="1" x14ac:dyDescent="0.3">
      <c r="A438" s="82">
        <f t="shared" si="92"/>
        <v>424</v>
      </c>
      <c r="B438" s="96"/>
      <c r="C438" s="100" t="s">
        <v>628</v>
      </c>
      <c r="D438" s="58">
        <f>SUM(D434:D437)</f>
        <v>0</v>
      </c>
      <c r="E438" s="58">
        <f t="shared" ref="E438:Q438" si="104">SUM(E434:E437)</f>
        <v>0</v>
      </c>
      <c r="F438" s="58">
        <f t="shared" si="104"/>
        <v>0</v>
      </c>
      <c r="G438" s="58">
        <f t="shared" si="104"/>
        <v>0</v>
      </c>
      <c r="H438" s="58">
        <f t="shared" si="104"/>
        <v>0</v>
      </c>
      <c r="I438" s="58">
        <f t="shared" si="104"/>
        <v>291.28787000000005</v>
      </c>
      <c r="J438" s="58">
        <f t="shared" si="104"/>
        <v>584.79449999999997</v>
      </c>
      <c r="K438" s="58">
        <f t="shared" si="104"/>
        <v>882.70285999999999</v>
      </c>
      <c r="L438" s="58">
        <f t="shared" si="104"/>
        <v>1184.1074000000001</v>
      </c>
      <c r="M438" s="58">
        <f t="shared" si="104"/>
        <v>1485.6433999999999</v>
      </c>
      <c r="N438" s="58">
        <f t="shared" si="104"/>
        <v>1787.31539</v>
      </c>
      <c r="O438" s="58">
        <f t="shared" si="104"/>
        <v>2089.1893500000001</v>
      </c>
      <c r="P438" s="58">
        <f t="shared" si="104"/>
        <v>2399.05791</v>
      </c>
      <c r="Q438" s="58">
        <f t="shared" si="104"/>
        <v>823.39220615384613</v>
      </c>
      <c r="R438" s="56"/>
      <c r="S438" s="57"/>
    </row>
    <row r="439" spans="1:19" ht="12.75" customHeight="1" x14ac:dyDescent="0.3">
      <c r="A439" s="82">
        <f t="shared" si="92"/>
        <v>425</v>
      </c>
      <c r="B439" s="96"/>
      <c r="C439" s="100"/>
      <c r="D439" s="54"/>
      <c r="E439" s="54"/>
      <c r="F439" s="54"/>
      <c r="G439" s="54"/>
      <c r="H439" s="54"/>
      <c r="I439" s="54"/>
      <c r="J439" s="54"/>
      <c r="K439" s="54"/>
      <c r="L439" s="54"/>
      <c r="M439" s="54"/>
      <c r="N439" s="54"/>
      <c r="O439" s="54"/>
      <c r="P439" s="54"/>
      <c r="Q439" s="54"/>
      <c r="R439" s="56"/>
      <c r="S439" s="57"/>
    </row>
    <row r="440" spans="1:19" ht="12.75" customHeight="1" x14ac:dyDescent="0.3">
      <c r="A440" s="82">
        <f t="shared" si="92"/>
        <v>426</v>
      </c>
      <c r="B440" s="96"/>
      <c r="C440" s="95" t="s">
        <v>629</v>
      </c>
      <c r="D440" s="54"/>
      <c r="E440" s="54"/>
      <c r="F440" s="54"/>
      <c r="G440" s="54"/>
      <c r="H440" s="54"/>
      <c r="I440" s="54"/>
      <c r="J440" s="54"/>
      <c r="K440" s="54"/>
      <c r="L440" s="54"/>
      <c r="M440" s="54"/>
      <c r="N440" s="54"/>
      <c r="O440" s="54"/>
      <c r="P440" s="54"/>
      <c r="Q440" s="54"/>
      <c r="R440" s="56"/>
      <c r="S440" s="57"/>
    </row>
    <row r="441" spans="1:19" ht="12.75" customHeight="1" x14ac:dyDescent="0.3">
      <c r="A441" s="82">
        <f t="shared" si="92"/>
        <v>427</v>
      </c>
      <c r="B441" s="96"/>
      <c r="C441" s="97" t="s">
        <v>545</v>
      </c>
      <c r="D441" s="54"/>
      <c r="E441" s="54"/>
      <c r="F441" s="54"/>
      <c r="G441" s="54"/>
      <c r="H441" s="54"/>
      <c r="I441" s="54">
        <v>28.993880000000001</v>
      </c>
      <c r="J441" s="54">
        <v>58.625900000000001</v>
      </c>
      <c r="K441" s="54">
        <v>88.54092</v>
      </c>
      <c r="L441" s="54">
        <v>118.4777</v>
      </c>
      <c r="M441" s="54">
        <v>148.42657</v>
      </c>
      <c r="N441" s="54">
        <v>178.38336000000001</v>
      </c>
      <c r="O441" s="54">
        <v>208.35838000000001</v>
      </c>
      <c r="P441" s="54">
        <v>234.10915</v>
      </c>
      <c r="Q441" s="54">
        <f t="shared" ref="Q441:Q444" si="105">SUM(D441:P441)/13</f>
        <v>81.839681538461548</v>
      </c>
      <c r="R441" s="56"/>
      <c r="S441" s="57"/>
    </row>
    <row r="442" spans="1:19" ht="12.75" customHeight="1" x14ac:dyDescent="0.3">
      <c r="A442" s="82">
        <f t="shared" si="92"/>
        <v>428</v>
      </c>
      <c r="B442" s="96"/>
      <c r="C442" s="97" t="s">
        <v>548</v>
      </c>
      <c r="D442" s="54"/>
      <c r="E442" s="54"/>
      <c r="F442" s="54"/>
      <c r="G442" s="54"/>
      <c r="H442" s="54"/>
      <c r="I442" s="54">
        <v>201.79402999999999</v>
      </c>
      <c r="J442" s="54">
        <v>408.02947</v>
      </c>
      <c r="K442" s="54">
        <v>616.2345600000001</v>
      </c>
      <c r="L442" s="54">
        <v>824.59106000000008</v>
      </c>
      <c r="M442" s="54">
        <v>1033.03172</v>
      </c>
      <c r="N442" s="54">
        <v>1241.52748</v>
      </c>
      <c r="O442" s="54">
        <v>1450.1501400000002</v>
      </c>
      <c r="P442" s="54">
        <v>1662.3664899999999</v>
      </c>
      <c r="Q442" s="54">
        <f t="shared" si="105"/>
        <v>572.13268846153846</v>
      </c>
      <c r="R442" s="56"/>
      <c r="S442" s="57"/>
    </row>
    <row r="443" spans="1:19" ht="12.75" customHeight="1" x14ac:dyDescent="0.3">
      <c r="A443" s="82">
        <f t="shared" si="92"/>
        <v>429</v>
      </c>
      <c r="B443" s="96"/>
      <c r="C443" s="97" t="s">
        <v>549</v>
      </c>
      <c r="D443" s="54"/>
      <c r="E443" s="54"/>
      <c r="F443" s="54"/>
      <c r="G443" s="54"/>
      <c r="H443" s="54"/>
      <c r="I443" s="54">
        <v>25.714729999999999</v>
      </c>
      <c r="J443" s="54">
        <v>51.995429999999999</v>
      </c>
      <c r="K443" s="54">
        <v>78.527119999999996</v>
      </c>
      <c r="L443" s="54">
        <v>105.07810000000001</v>
      </c>
      <c r="M443" s="54">
        <v>131.63981000000001</v>
      </c>
      <c r="N443" s="54">
        <v>158.20854</v>
      </c>
      <c r="O443" s="54">
        <v>184.79344</v>
      </c>
      <c r="P443" s="54">
        <v>211.73156</v>
      </c>
      <c r="Q443" s="54">
        <f t="shared" si="105"/>
        <v>72.899133076923079</v>
      </c>
      <c r="R443" s="56"/>
      <c r="S443" s="57"/>
    </row>
    <row r="444" spans="1:19" ht="12.75" customHeight="1" x14ac:dyDescent="0.3">
      <c r="A444" s="82">
        <f t="shared" si="92"/>
        <v>430</v>
      </c>
      <c r="B444" s="96"/>
      <c r="C444" s="82" t="s">
        <v>606</v>
      </c>
      <c r="D444" s="54"/>
      <c r="E444" s="54"/>
      <c r="F444" s="54"/>
      <c r="G444" s="54"/>
      <c r="H444" s="54"/>
      <c r="I444" s="54"/>
      <c r="J444" s="54"/>
      <c r="K444" s="54"/>
      <c r="L444" s="54"/>
      <c r="M444" s="54"/>
      <c r="N444" s="54"/>
      <c r="O444" s="54"/>
      <c r="P444" s="54">
        <v>14.10853</v>
      </c>
      <c r="Q444" s="54">
        <f t="shared" si="105"/>
        <v>1.0852715384615386</v>
      </c>
      <c r="R444" s="56"/>
      <c r="S444" s="57"/>
    </row>
    <row r="445" spans="1:19" ht="12.75" customHeight="1" x14ac:dyDescent="0.3">
      <c r="A445" s="82">
        <f t="shared" si="92"/>
        <v>431</v>
      </c>
      <c r="B445" s="96"/>
      <c r="C445" s="95" t="s">
        <v>630</v>
      </c>
      <c r="D445" s="58">
        <f>SUM(D441:D444)</f>
        <v>0</v>
      </c>
      <c r="E445" s="58">
        <f t="shared" ref="E445:Q445" si="106">SUM(E441:E444)</f>
        <v>0</v>
      </c>
      <c r="F445" s="58">
        <f t="shared" si="106"/>
        <v>0</v>
      </c>
      <c r="G445" s="58">
        <f t="shared" si="106"/>
        <v>0</v>
      </c>
      <c r="H445" s="58">
        <f t="shared" si="106"/>
        <v>0</v>
      </c>
      <c r="I445" s="58">
        <f t="shared" si="106"/>
        <v>256.50263999999999</v>
      </c>
      <c r="J445" s="58">
        <f t="shared" si="106"/>
        <v>518.6508</v>
      </c>
      <c r="K445" s="58">
        <f t="shared" si="106"/>
        <v>783.3026000000001</v>
      </c>
      <c r="L445" s="58">
        <f t="shared" si="106"/>
        <v>1048.1468600000001</v>
      </c>
      <c r="M445" s="58">
        <f t="shared" si="106"/>
        <v>1313.0981000000002</v>
      </c>
      <c r="N445" s="58">
        <f t="shared" si="106"/>
        <v>1578.1193800000001</v>
      </c>
      <c r="O445" s="58">
        <f t="shared" si="106"/>
        <v>1843.3019600000002</v>
      </c>
      <c r="P445" s="58">
        <f t="shared" si="106"/>
        <v>2122.3157299999998</v>
      </c>
      <c r="Q445" s="58">
        <f t="shared" si="106"/>
        <v>727.95677461538457</v>
      </c>
      <c r="R445" s="56"/>
      <c r="S445" s="57"/>
    </row>
    <row r="446" spans="1:19" ht="12.75" customHeight="1" x14ac:dyDescent="0.3">
      <c r="A446" s="82">
        <f t="shared" si="92"/>
        <v>432</v>
      </c>
      <c r="B446" s="96"/>
      <c r="C446" s="82"/>
      <c r="D446" s="54"/>
      <c r="E446" s="54"/>
      <c r="F446" s="54"/>
      <c r="G446" s="54"/>
      <c r="H446" s="54"/>
      <c r="I446" s="54"/>
      <c r="J446" s="54"/>
      <c r="K446" s="54"/>
      <c r="L446" s="54"/>
      <c r="M446" s="54"/>
      <c r="N446" s="54"/>
      <c r="O446" s="54"/>
      <c r="P446" s="54"/>
      <c r="Q446" s="54"/>
      <c r="R446" s="56"/>
      <c r="S446" s="57"/>
    </row>
    <row r="447" spans="1:19" ht="12.75" customHeight="1" x14ac:dyDescent="0.3">
      <c r="A447" s="82">
        <f t="shared" si="92"/>
        <v>433</v>
      </c>
      <c r="B447" s="96"/>
      <c r="C447" s="95" t="s">
        <v>631</v>
      </c>
      <c r="D447" s="54"/>
      <c r="E447" s="54"/>
      <c r="F447" s="54"/>
      <c r="G447" s="54"/>
      <c r="H447" s="54"/>
      <c r="I447" s="54"/>
      <c r="J447" s="54"/>
      <c r="K447" s="54"/>
      <c r="L447" s="54"/>
      <c r="M447" s="54"/>
      <c r="N447" s="54"/>
      <c r="O447" s="54"/>
      <c r="P447" s="54"/>
      <c r="Q447" s="54"/>
      <c r="R447" s="56"/>
      <c r="S447" s="57"/>
    </row>
    <row r="448" spans="1:19" ht="12.75" customHeight="1" x14ac:dyDescent="0.3">
      <c r="A448" s="82">
        <f t="shared" si="92"/>
        <v>434</v>
      </c>
      <c r="B448" s="96"/>
      <c r="C448" s="97" t="s">
        <v>545</v>
      </c>
      <c r="D448" s="54"/>
      <c r="E448" s="54"/>
      <c r="F448" s="54"/>
      <c r="G448" s="54"/>
      <c r="H448" s="54"/>
      <c r="I448" s="54">
        <v>28.807490000000001</v>
      </c>
      <c r="J448" s="54">
        <v>58.287880000000001</v>
      </c>
      <c r="K448" s="54">
        <v>87.810829999999996</v>
      </c>
      <c r="L448" s="54">
        <v>117.77177</v>
      </c>
      <c r="M448" s="54">
        <v>147.74411000000001</v>
      </c>
      <c r="N448" s="54">
        <v>177.72383000000002</v>
      </c>
      <c r="O448" s="54">
        <v>207.71871999999999</v>
      </c>
      <c r="P448" s="54">
        <v>239.80305000000001</v>
      </c>
      <c r="Q448" s="54">
        <f t="shared" ref="Q448:Q451" si="107">SUM(D448:P448)/13</f>
        <v>81.974436923076922</v>
      </c>
      <c r="R448" s="56"/>
      <c r="S448" s="57"/>
    </row>
    <row r="449" spans="1:19" ht="12.75" customHeight="1" x14ac:dyDescent="0.3">
      <c r="A449" s="82">
        <f t="shared" si="92"/>
        <v>435</v>
      </c>
      <c r="B449" s="96"/>
      <c r="C449" s="97" t="s">
        <v>548</v>
      </c>
      <c r="D449" s="54"/>
      <c r="E449" s="54"/>
      <c r="F449" s="54"/>
      <c r="G449" s="54"/>
      <c r="H449" s="54"/>
      <c r="I449" s="54">
        <v>236.69756000000001</v>
      </c>
      <c r="J449" s="54">
        <v>478.92409000000004</v>
      </c>
      <c r="K449" s="54">
        <v>721.50029000000006</v>
      </c>
      <c r="L449" s="54">
        <v>967.67524000000003</v>
      </c>
      <c r="M449" s="54">
        <v>1213.9438900000002</v>
      </c>
      <c r="N449" s="54">
        <v>1460.2731699999999</v>
      </c>
      <c r="O449" s="54">
        <v>1706.7271000000001</v>
      </c>
      <c r="P449" s="54">
        <v>1947.08176</v>
      </c>
      <c r="Q449" s="54">
        <f t="shared" si="107"/>
        <v>671.75562307692314</v>
      </c>
      <c r="R449" s="56"/>
      <c r="S449" s="57"/>
    </row>
    <row r="450" spans="1:19" ht="12.75" customHeight="1" x14ac:dyDescent="0.3">
      <c r="A450" s="82">
        <f t="shared" si="92"/>
        <v>436</v>
      </c>
      <c r="B450" s="96"/>
      <c r="C450" s="97" t="s">
        <v>549</v>
      </c>
      <c r="D450" s="54"/>
      <c r="E450" s="54"/>
      <c r="F450" s="54"/>
      <c r="G450" s="54"/>
      <c r="H450" s="54"/>
      <c r="I450" s="54">
        <v>25.549409999999998</v>
      </c>
      <c r="J450" s="54">
        <v>51.695630000000001</v>
      </c>
      <c r="K450" s="54">
        <v>77.879589999999993</v>
      </c>
      <c r="L450" s="54">
        <v>104.452</v>
      </c>
      <c r="M450" s="54">
        <v>131.03452999999999</v>
      </c>
      <c r="N450" s="54">
        <v>157.62360000000001</v>
      </c>
      <c r="O450" s="54">
        <v>184.22613000000001</v>
      </c>
      <c r="P450" s="54">
        <v>215.0455</v>
      </c>
      <c r="Q450" s="54">
        <f t="shared" si="107"/>
        <v>72.885106923076918</v>
      </c>
      <c r="R450" s="56"/>
      <c r="S450" s="57"/>
    </row>
    <row r="451" spans="1:19" ht="12.75" customHeight="1" x14ac:dyDescent="0.3">
      <c r="A451" s="82">
        <f t="shared" si="92"/>
        <v>437</v>
      </c>
      <c r="B451" s="96"/>
      <c r="C451" s="82" t="s">
        <v>606</v>
      </c>
      <c r="D451" s="54"/>
      <c r="E451" s="54"/>
      <c r="F451" s="54"/>
      <c r="G451" s="54"/>
      <c r="H451" s="54"/>
      <c r="I451" s="54"/>
      <c r="J451" s="54"/>
      <c r="K451" s="54"/>
      <c r="L451" s="54"/>
      <c r="M451" s="54"/>
      <c r="N451" s="54"/>
      <c r="O451" s="54"/>
      <c r="P451" s="54">
        <v>12.48061</v>
      </c>
      <c r="Q451" s="54">
        <f t="shared" si="107"/>
        <v>0.96004692307692308</v>
      </c>
      <c r="R451" s="56"/>
      <c r="S451" s="57"/>
    </row>
    <row r="452" spans="1:19" ht="12.75" customHeight="1" x14ac:dyDescent="0.3">
      <c r="A452" s="82">
        <f t="shared" si="92"/>
        <v>438</v>
      </c>
      <c r="B452" s="96"/>
      <c r="C452" s="100" t="s">
        <v>632</v>
      </c>
      <c r="D452" s="58">
        <f>SUM(D448:D451)</f>
        <v>0</v>
      </c>
      <c r="E452" s="58">
        <f t="shared" ref="E452:Q452" si="108">SUM(E448:E451)</f>
        <v>0</v>
      </c>
      <c r="F452" s="58">
        <f t="shared" si="108"/>
        <v>0</v>
      </c>
      <c r="G452" s="58">
        <f t="shared" si="108"/>
        <v>0</v>
      </c>
      <c r="H452" s="58">
        <f t="shared" si="108"/>
        <v>0</v>
      </c>
      <c r="I452" s="58">
        <f t="shared" si="108"/>
        <v>291.05446000000001</v>
      </c>
      <c r="J452" s="58">
        <f t="shared" si="108"/>
        <v>588.90760000000012</v>
      </c>
      <c r="K452" s="58">
        <f t="shared" si="108"/>
        <v>887.19071000000008</v>
      </c>
      <c r="L452" s="58">
        <f t="shared" si="108"/>
        <v>1189.8990100000001</v>
      </c>
      <c r="M452" s="58">
        <f t="shared" si="108"/>
        <v>1492.7225300000002</v>
      </c>
      <c r="N452" s="58">
        <f t="shared" si="108"/>
        <v>1795.6205999999997</v>
      </c>
      <c r="O452" s="58">
        <f t="shared" si="108"/>
        <v>2098.6719499999999</v>
      </c>
      <c r="P452" s="58">
        <f t="shared" si="108"/>
        <v>2414.4109200000003</v>
      </c>
      <c r="Q452" s="58">
        <f t="shared" si="108"/>
        <v>827.57521384615393</v>
      </c>
      <c r="R452" s="56"/>
      <c r="S452" s="57"/>
    </row>
    <row r="453" spans="1:19" ht="12.75" customHeight="1" x14ac:dyDescent="0.3">
      <c r="A453" s="82">
        <f t="shared" si="92"/>
        <v>439</v>
      </c>
      <c r="B453" s="96"/>
      <c r="C453" s="100"/>
      <c r="D453" s="54"/>
      <c r="E453" s="55"/>
      <c r="F453" s="55"/>
      <c r="G453" s="55"/>
      <c r="H453" s="55"/>
      <c r="I453" s="55"/>
      <c r="J453" s="55"/>
      <c r="K453" s="55"/>
      <c r="L453" s="55"/>
      <c r="M453" s="55"/>
      <c r="N453" s="55"/>
      <c r="O453" s="55"/>
      <c r="P453" s="55"/>
      <c r="Q453" s="53"/>
      <c r="R453" s="56"/>
      <c r="S453" s="57"/>
    </row>
    <row r="454" spans="1:19" ht="12.75" customHeight="1" x14ac:dyDescent="0.3">
      <c r="A454" s="82">
        <f t="shared" si="92"/>
        <v>440</v>
      </c>
      <c r="B454" s="96"/>
      <c r="C454" s="95" t="s">
        <v>633</v>
      </c>
      <c r="D454" s="54"/>
      <c r="E454" s="55"/>
      <c r="F454" s="55"/>
      <c r="G454" s="55"/>
      <c r="H454" s="55"/>
      <c r="I454" s="55"/>
      <c r="J454" s="55"/>
      <c r="K454" s="55"/>
      <c r="L454" s="55"/>
      <c r="M454" s="55"/>
      <c r="N454" s="55"/>
      <c r="O454" s="55"/>
      <c r="P454" s="55"/>
      <c r="Q454" s="53"/>
      <c r="R454" s="56"/>
      <c r="S454" s="57"/>
    </row>
    <row r="455" spans="1:19" ht="12.75" customHeight="1" x14ac:dyDescent="0.3">
      <c r="A455" s="82">
        <f t="shared" si="92"/>
        <v>441</v>
      </c>
      <c r="B455" s="96"/>
      <c r="C455" s="97" t="s">
        <v>545</v>
      </c>
      <c r="D455" s="54"/>
      <c r="E455" s="55"/>
      <c r="F455" s="55"/>
      <c r="G455" s="55"/>
      <c r="H455" s="55"/>
      <c r="I455" s="55"/>
      <c r="J455" s="55"/>
      <c r="K455" s="55"/>
      <c r="L455" s="55"/>
      <c r="M455" s="55"/>
      <c r="N455" s="55"/>
      <c r="O455" s="55"/>
      <c r="P455" s="55">
        <v>5.4160000000000007E-2</v>
      </c>
      <c r="Q455" s="53">
        <f t="shared" ref="Q455:Q457" si="109">SUM(D455:P455)/13</f>
        <v>4.1661538461538463E-3</v>
      </c>
      <c r="R455" s="56"/>
      <c r="S455" s="57"/>
    </row>
    <row r="456" spans="1:19" ht="12.75" customHeight="1" x14ac:dyDescent="0.3">
      <c r="A456" s="82">
        <f t="shared" si="92"/>
        <v>442</v>
      </c>
      <c r="B456" s="96"/>
      <c r="C456" s="97" t="s">
        <v>548</v>
      </c>
      <c r="D456" s="54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>
        <v>8.5295400000000008</v>
      </c>
      <c r="Q456" s="53">
        <f t="shared" si="109"/>
        <v>0.65611846153846165</v>
      </c>
      <c r="R456" s="56"/>
      <c r="S456" s="57"/>
    </row>
    <row r="457" spans="1:19" ht="12.75" customHeight="1" x14ac:dyDescent="0.3">
      <c r="A457" s="82">
        <f t="shared" si="92"/>
        <v>443</v>
      </c>
      <c r="B457" s="96"/>
      <c r="C457" s="97" t="s">
        <v>549</v>
      </c>
      <c r="D457" s="54"/>
      <c r="E457" s="55"/>
      <c r="F457" s="55"/>
      <c r="G457" s="55"/>
      <c r="H457" s="55"/>
      <c r="I457" s="55"/>
      <c r="J457" s="55"/>
      <c r="K457" s="55"/>
      <c r="L457" s="55"/>
      <c r="M457" s="55"/>
      <c r="N457" s="55"/>
      <c r="O457" s="55"/>
      <c r="P457" s="55">
        <v>1.92858</v>
      </c>
      <c r="Q457" s="53">
        <f t="shared" si="109"/>
        <v>0.1483523076923077</v>
      </c>
      <c r="R457" s="56"/>
      <c r="S457" s="57"/>
    </row>
    <row r="458" spans="1:19" ht="12.75" customHeight="1" x14ac:dyDescent="0.3">
      <c r="A458" s="82">
        <f t="shared" si="92"/>
        <v>444</v>
      </c>
      <c r="B458" s="96"/>
      <c r="C458" s="95" t="s">
        <v>634</v>
      </c>
      <c r="D458" s="58">
        <f>SUM(D455:D457)</f>
        <v>0</v>
      </c>
      <c r="E458" s="58">
        <f t="shared" ref="E458:Q458" si="110">SUM(E455:E457)</f>
        <v>0</v>
      </c>
      <c r="F458" s="58">
        <f t="shared" si="110"/>
        <v>0</v>
      </c>
      <c r="G458" s="58">
        <f t="shared" si="110"/>
        <v>0</v>
      </c>
      <c r="H458" s="58">
        <f t="shared" si="110"/>
        <v>0</v>
      </c>
      <c r="I458" s="58">
        <f t="shared" si="110"/>
        <v>0</v>
      </c>
      <c r="J458" s="58">
        <f t="shared" si="110"/>
        <v>0</v>
      </c>
      <c r="K458" s="58">
        <f t="shared" si="110"/>
        <v>0</v>
      </c>
      <c r="L458" s="58">
        <f t="shared" si="110"/>
        <v>0</v>
      </c>
      <c r="M458" s="58">
        <f t="shared" si="110"/>
        <v>0</v>
      </c>
      <c r="N458" s="58">
        <f t="shared" si="110"/>
        <v>0</v>
      </c>
      <c r="O458" s="58">
        <f t="shared" si="110"/>
        <v>0</v>
      </c>
      <c r="P458" s="58">
        <f t="shared" si="110"/>
        <v>10.512280000000001</v>
      </c>
      <c r="Q458" s="58">
        <f t="shared" si="110"/>
        <v>0.80863692307692314</v>
      </c>
      <c r="R458" s="56"/>
      <c r="S458" s="57"/>
    </row>
    <row r="459" spans="1:19" ht="12.75" customHeight="1" x14ac:dyDescent="0.3">
      <c r="A459" s="82">
        <f t="shared" si="92"/>
        <v>445</v>
      </c>
      <c r="B459" s="96"/>
      <c r="C459" s="95"/>
      <c r="D459" s="54"/>
      <c r="E459" s="54"/>
      <c r="F459" s="54"/>
      <c r="G459" s="54"/>
      <c r="H459" s="54"/>
      <c r="I459" s="54"/>
      <c r="J459" s="54"/>
      <c r="K459" s="54"/>
      <c r="L459" s="54"/>
      <c r="M459" s="54"/>
      <c r="N459" s="54"/>
      <c r="O459" s="54"/>
      <c r="P459" s="54"/>
      <c r="Q459" s="54"/>
      <c r="R459" s="56"/>
      <c r="S459" s="57"/>
    </row>
    <row r="460" spans="1:19" ht="12.75" customHeight="1" x14ac:dyDescent="0.3">
      <c r="A460" s="82">
        <f t="shared" si="92"/>
        <v>446</v>
      </c>
      <c r="B460" s="96"/>
      <c r="C460" s="96" t="s">
        <v>635</v>
      </c>
      <c r="D460" s="54"/>
      <c r="E460" s="54"/>
      <c r="F460" s="54"/>
      <c r="G460" s="54"/>
      <c r="H460" s="54"/>
      <c r="I460" s="54"/>
      <c r="J460" s="54"/>
      <c r="K460" s="54"/>
      <c r="L460" s="54"/>
      <c r="M460" s="54"/>
      <c r="N460" s="54"/>
      <c r="O460" s="54"/>
      <c r="P460" s="54"/>
      <c r="Q460" s="54"/>
      <c r="R460" s="56"/>
      <c r="S460" s="57"/>
    </row>
    <row r="461" spans="1:19" ht="12.75" customHeight="1" x14ac:dyDescent="0.3">
      <c r="A461" s="82">
        <f t="shared" si="92"/>
        <v>447</v>
      </c>
      <c r="B461" s="96"/>
      <c r="C461" s="97" t="s">
        <v>545</v>
      </c>
      <c r="D461" s="54">
        <v>252.92289000000002</v>
      </c>
      <c r="E461" s="54">
        <v>260.30576000000002</v>
      </c>
      <c r="F461" s="54">
        <v>267.68862999999999</v>
      </c>
      <c r="G461" s="54">
        <v>275.07150000000001</v>
      </c>
      <c r="H461" s="54">
        <v>282.45436999999998</v>
      </c>
      <c r="I461" s="54">
        <v>289.83724000000001</v>
      </c>
      <c r="J461" s="54">
        <v>297.22010999999998</v>
      </c>
      <c r="K461" s="54">
        <v>304.60298</v>
      </c>
      <c r="L461" s="54">
        <v>311.98585000000003</v>
      </c>
      <c r="M461" s="54">
        <v>319.36872000000005</v>
      </c>
      <c r="N461" s="54">
        <v>326.75159000000002</v>
      </c>
      <c r="O461" s="54">
        <v>334.13446000000005</v>
      </c>
      <c r="P461" s="54">
        <v>341.51733000000002</v>
      </c>
      <c r="Q461" s="53">
        <f t="shared" ref="Q461:Q465" si="111">SUM(D461:P461)/13</f>
        <v>297.22011000000003</v>
      </c>
      <c r="R461" s="56"/>
      <c r="S461" s="57"/>
    </row>
    <row r="462" spans="1:19" ht="12.75" customHeight="1" x14ac:dyDescent="0.3">
      <c r="A462" s="82">
        <f t="shared" si="92"/>
        <v>448</v>
      </c>
      <c r="B462" s="96"/>
      <c r="C462" s="97" t="s">
        <v>548</v>
      </c>
      <c r="D462" s="54">
        <v>4634.8980099999999</v>
      </c>
      <c r="E462" s="54">
        <v>4762.4693200000002</v>
      </c>
      <c r="F462" s="54">
        <v>4890.0406299999995</v>
      </c>
      <c r="G462" s="54">
        <v>5017.6119400000007</v>
      </c>
      <c r="H462" s="54">
        <v>5145.18325</v>
      </c>
      <c r="I462" s="54">
        <v>5272.7545599999994</v>
      </c>
      <c r="J462" s="54">
        <v>5400.3258699999997</v>
      </c>
      <c r="K462" s="54">
        <v>5527.8971799999999</v>
      </c>
      <c r="L462" s="54">
        <v>5655.4684900000002</v>
      </c>
      <c r="M462" s="54">
        <v>5783.0397999999996</v>
      </c>
      <c r="N462" s="54">
        <v>5910.6111100000007</v>
      </c>
      <c r="O462" s="54">
        <v>6038.1824200000001</v>
      </c>
      <c r="P462" s="54">
        <v>6165.7537300000004</v>
      </c>
      <c r="Q462" s="53">
        <f t="shared" si="111"/>
        <v>5400.3258699999997</v>
      </c>
      <c r="R462" s="56"/>
      <c r="S462" s="57"/>
    </row>
    <row r="463" spans="1:19" ht="12.75" customHeight="1" x14ac:dyDescent="0.3">
      <c r="A463" s="82">
        <f t="shared" si="92"/>
        <v>449</v>
      </c>
      <c r="B463" s="96"/>
      <c r="C463" s="97" t="s">
        <v>549</v>
      </c>
      <c r="D463" s="54">
        <v>1033.0234800000001</v>
      </c>
      <c r="E463" s="54">
        <v>1065.8034299999999</v>
      </c>
      <c r="F463" s="54">
        <v>1098.5833799999998</v>
      </c>
      <c r="G463" s="54">
        <v>1131.3633300000001</v>
      </c>
      <c r="H463" s="54">
        <v>1164.14328</v>
      </c>
      <c r="I463" s="54">
        <v>1196.9232299999999</v>
      </c>
      <c r="J463" s="54">
        <v>1229.70318</v>
      </c>
      <c r="K463" s="54">
        <v>1262.4831299999998</v>
      </c>
      <c r="L463" s="54">
        <v>1295.2630800000002</v>
      </c>
      <c r="M463" s="54">
        <v>1328.04303</v>
      </c>
      <c r="N463" s="54">
        <v>1360.8229799999999</v>
      </c>
      <c r="O463" s="54">
        <v>1393.60293</v>
      </c>
      <c r="P463" s="54">
        <v>1426.3828799999999</v>
      </c>
      <c r="Q463" s="53">
        <f t="shared" si="111"/>
        <v>1229.7031800000002</v>
      </c>
      <c r="R463" s="56"/>
      <c r="S463" s="57"/>
    </row>
    <row r="464" spans="1:19" ht="12.75" customHeight="1" x14ac:dyDescent="0.3">
      <c r="A464" s="82">
        <f t="shared" ref="A464:A527" si="112">A463+1</f>
        <v>450</v>
      </c>
      <c r="B464" s="96"/>
      <c r="C464" s="105" t="s">
        <v>609</v>
      </c>
      <c r="D464" s="54">
        <v>225.04651000000001</v>
      </c>
      <c r="E464" s="54">
        <v>249.77794</v>
      </c>
      <c r="F464" s="54">
        <v>274.50936999999999</v>
      </c>
      <c r="G464" s="54">
        <v>299.24079999999998</v>
      </c>
      <c r="H464" s="54">
        <v>323.97222999999997</v>
      </c>
      <c r="I464" s="54">
        <v>348.70364999999998</v>
      </c>
      <c r="J464" s="54">
        <v>373.43507000000005</v>
      </c>
      <c r="K464" s="54">
        <v>398.16651000000002</v>
      </c>
      <c r="L464" s="54">
        <v>422.89793000000003</v>
      </c>
      <c r="M464" s="54">
        <v>447.62935000000004</v>
      </c>
      <c r="N464" s="54">
        <v>472.36078999999995</v>
      </c>
      <c r="O464" s="54">
        <v>497.09222</v>
      </c>
      <c r="P464" s="54">
        <v>521.82365000000004</v>
      </c>
      <c r="Q464" s="53">
        <f t="shared" si="111"/>
        <v>373.43507846153847</v>
      </c>
      <c r="R464" s="56"/>
      <c r="S464" s="57"/>
    </row>
    <row r="465" spans="1:19" ht="12.75" customHeight="1" x14ac:dyDescent="0.3">
      <c r="A465" s="82">
        <f t="shared" si="112"/>
        <v>451</v>
      </c>
      <c r="B465" s="96"/>
      <c r="C465" s="105" t="s">
        <v>636</v>
      </c>
      <c r="D465" s="54"/>
      <c r="E465" s="54"/>
      <c r="F465" s="54"/>
      <c r="G465" s="54"/>
      <c r="H465" s="54"/>
      <c r="I465" s="54"/>
      <c r="J465" s="54"/>
      <c r="K465" s="54"/>
      <c r="L465" s="54"/>
      <c r="M465" s="54"/>
      <c r="N465" s="54"/>
      <c r="O465" s="54"/>
      <c r="P465" s="54"/>
      <c r="Q465" s="53">
        <f t="shared" si="111"/>
        <v>0</v>
      </c>
      <c r="R465" s="56"/>
      <c r="S465" s="57"/>
    </row>
    <row r="466" spans="1:19" ht="12.75" customHeight="1" x14ac:dyDescent="0.3">
      <c r="A466" s="82">
        <f t="shared" si="112"/>
        <v>452</v>
      </c>
      <c r="B466" s="96"/>
      <c r="C466" s="100" t="s">
        <v>637</v>
      </c>
      <c r="D466" s="58">
        <f t="shared" ref="D466:Q466" si="113">SUM(D461:D465)</f>
        <v>6145.8908899999997</v>
      </c>
      <c r="E466" s="58">
        <f t="shared" si="113"/>
        <v>6338.3564500000002</v>
      </c>
      <c r="F466" s="58">
        <f t="shared" si="113"/>
        <v>6530.822009999999</v>
      </c>
      <c r="G466" s="58">
        <f t="shared" si="113"/>
        <v>6723.2875700000004</v>
      </c>
      <c r="H466" s="58">
        <f t="shared" si="113"/>
        <v>6915.753130000001</v>
      </c>
      <c r="I466" s="58">
        <f t="shared" si="113"/>
        <v>7108.218679999999</v>
      </c>
      <c r="J466" s="58">
        <f t="shared" si="113"/>
        <v>7300.6842299999998</v>
      </c>
      <c r="K466" s="58">
        <f t="shared" si="113"/>
        <v>7493.1497999999992</v>
      </c>
      <c r="L466" s="58">
        <f t="shared" si="113"/>
        <v>7685.6153500000009</v>
      </c>
      <c r="M466" s="58">
        <f t="shared" si="113"/>
        <v>7878.0808999999999</v>
      </c>
      <c r="N466" s="58">
        <f t="shared" si="113"/>
        <v>8070.5464700000002</v>
      </c>
      <c r="O466" s="58">
        <f t="shared" si="113"/>
        <v>8263.0120299999999</v>
      </c>
      <c r="P466" s="58">
        <f t="shared" si="113"/>
        <v>8455.4775900000004</v>
      </c>
      <c r="Q466" s="58">
        <f t="shared" si="113"/>
        <v>7300.6842384615384</v>
      </c>
      <c r="R466" s="56"/>
      <c r="S466" s="57"/>
    </row>
    <row r="467" spans="1:19" ht="12.75" customHeight="1" x14ac:dyDescent="0.3">
      <c r="A467" s="82">
        <f t="shared" si="112"/>
        <v>453</v>
      </c>
      <c r="B467" s="96"/>
      <c r="C467" s="100"/>
      <c r="D467" s="54"/>
      <c r="E467" s="54"/>
      <c r="F467" s="54"/>
      <c r="G467" s="54"/>
      <c r="H467" s="54"/>
      <c r="I467" s="54"/>
      <c r="J467" s="54"/>
      <c r="K467" s="54"/>
      <c r="L467" s="54"/>
      <c r="M467" s="54"/>
      <c r="N467" s="54"/>
      <c r="O467" s="54"/>
      <c r="P467" s="54"/>
      <c r="Q467" s="54"/>
      <c r="R467" s="56"/>
      <c r="S467" s="57"/>
    </row>
    <row r="468" spans="1:19" ht="12.75" customHeight="1" x14ac:dyDescent="0.3">
      <c r="A468" s="82">
        <f t="shared" si="112"/>
        <v>454</v>
      </c>
      <c r="B468" s="96"/>
      <c r="C468" s="95" t="s">
        <v>638</v>
      </c>
      <c r="D468" s="54"/>
      <c r="E468" s="55"/>
      <c r="F468" s="55"/>
      <c r="G468" s="55"/>
      <c r="H468" s="55"/>
      <c r="I468" s="55"/>
      <c r="J468" s="55"/>
      <c r="K468" s="55"/>
      <c r="L468" s="55"/>
      <c r="M468" s="55"/>
      <c r="N468" s="55"/>
      <c r="O468" s="55"/>
      <c r="P468" s="55"/>
      <c r="Q468" s="53"/>
      <c r="R468" s="56"/>
      <c r="S468" s="57"/>
    </row>
    <row r="469" spans="1:19" ht="12.75" customHeight="1" x14ac:dyDescent="0.3">
      <c r="A469" s="82">
        <f t="shared" si="112"/>
        <v>455</v>
      </c>
      <c r="B469" s="96"/>
      <c r="C469" s="82" t="s">
        <v>609</v>
      </c>
      <c r="D469" s="54"/>
      <c r="E469" s="55">
        <v>10.093590000000001</v>
      </c>
      <c r="F469" s="55">
        <v>20.187180000000001</v>
      </c>
      <c r="G469" s="55">
        <v>30.28077</v>
      </c>
      <c r="H469" s="55">
        <v>40.374360000000003</v>
      </c>
      <c r="I469" s="55">
        <v>50.467950000000002</v>
      </c>
      <c r="J469" s="55">
        <v>60.561540000000001</v>
      </c>
      <c r="K469" s="55">
        <v>70.65513</v>
      </c>
      <c r="L469" s="55">
        <v>80.748720000000006</v>
      </c>
      <c r="M469" s="55">
        <v>90.842309999999998</v>
      </c>
      <c r="N469" s="55">
        <v>100.9359</v>
      </c>
      <c r="O469" s="55">
        <v>111.02949000000001</v>
      </c>
      <c r="P469" s="55">
        <v>119.18628</v>
      </c>
      <c r="Q469" s="53">
        <f t="shared" ref="Q469" si="114">SUM(D469:P469)/13</f>
        <v>60.412555384615381</v>
      </c>
      <c r="R469" s="56"/>
      <c r="S469" s="57"/>
    </row>
    <row r="470" spans="1:19" ht="12.75" customHeight="1" x14ac:dyDescent="0.3">
      <c r="A470" s="82">
        <f t="shared" si="112"/>
        <v>456</v>
      </c>
      <c r="B470" s="96"/>
      <c r="C470" s="95" t="s">
        <v>639</v>
      </c>
      <c r="D470" s="58">
        <f>SUM(D469)</f>
        <v>0</v>
      </c>
      <c r="E470" s="58">
        <f t="shared" ref="E470:Q470" si="115">SUM(E469)</f>
        <v>10.093590000000001</v>
      </c>
      <c r="F470" s="58">
        <f t="shared" si="115"/>
        <v>20.187180000000001</v>
      </c>
      <c r="G470" s="58">
        <f t="shared" si="115"/>
        <v>30.28077</v>
      </c>
      <c r="H470" s="58">
        <f t="shared" si="115"/>
        <v>40.374360000000003</v>
      </c>
      <c r="I470" s="58">
        <f t="shared" si="115"/>
        <v>50.467950000000002</v>
      </c>
      <c r="J470" s="58">
        <f t="shared" si="115"/>
        <v>60.561540000000001</v>
      </c>
      <c r="K470" s="58">
        <f t="shared" si="115"/>
        <v>70.65513</v>
      </c>
      <c r="L470" s="58">
        <f t="shared" si="115"/>
        <v>80.748720000000006</v>
      </c>
      <c r="M470" s="58">
        <f t="shared" si="115"/>
        <v>90.842309999999998</v>
      </c>
      <c r="N470" s="58">
        <f t="shared" si="115"/>
        <v>100.9359</v>
      </c>
      <c r="O470" s="58">
        <f t="shared" si="115"/>
        <v>111.02949000000001</v>
      </c>
      <c r="P470" s="58">
        <f t="shared" si="115"/>
        <v>119.18628</v>
      </c>
      <c r="Q470" s="58">
        <f t="shared" si="115"/>
        <v>60.412555384615381</v>
      </c>
      <c r="R470" s="56"/>
      <c r="S470" s="57"/>
    </row>
    <row r="471" spans="1:19" ht="12.75" customHeight="1" x14ac:dyDescent="0.3">
      <c r="A471" s="82">
        <f t="shared" si="112"/>
        <v>457</v>
      </c>
      <c r="B471" s="96"/>
      <c r="C471" s="100"/>
      <c r="D471" s="54"/>
      <c r="E471" s="55"/>
      <c r="F471" s="55"/>
      <c r="G471" s="55"/>
      <c r="H471" s="55"/>
      <c r="I471" s="55"/>
      <c r="J471" s="55"/>
      <c r="K471" s="55"/>
      <c r="L471" s="55"/>
      <c r="M471" s="55"/>
      <c r="N471" s="55"/>
      <c r="O471" s="55"/>
      <c r="P471" s="55"/>
      <c r="Q471" s="53"/>
      <c r="R471" s="56"/>
      <c r="S471" s="57"/>
    </row>
    <row r="472" spans="1:19" ht="12.75" customHeight="1" x14ac:dyDescent="0.3">
      <c r="A472" s="82">
        <f t="shared" si="112"/>
        <v>458</v>
      </c>
      <c r="B472" s="96"/>
      <c r="C472" s="106" t="s">
        <v>640</v>
      </c>
      <c r="D472" s="54"/>
      <c r="E472" s="55"/>
      <c r="F472" s="55"/>
      <c r="G472" s="55"/>
      <c r="H472" s="55"/>
      <c r="I472" s="55"/>
      <c r="J472" s="55"/>
      <c r="K472" s="55"/>
      <c r="L472" s="55"/>
      <c r="M472" s="55"/>
      <c r="N472" s="55"/>
      <c r="O472" s="55"/>
      <c r="P472" s="55"/>
      <c r="Q472" s="53"/>
      <c r="R472" s="56"/>
      <c r="S472" s="57"/>
    </row>
    <row r="473" spans="1:19" ht="12.75" customHeight="1" x14ac:dyDescent="0.3">
      <c r="A473" s="82">
        <f t="shared" si="112"/>
        <v>459</v>
      </c>
      <c r="B473" s="96"/>
      <c r="C473" s="97" t="s">
        <v>545</v>
      </c>
      <c r="D473" s="54">
        <v>-332.45913000000002</v>
      </c>
      <c r="E473" s="55">
        <v>-330.97704000000004</v>
      </c>
      <c r="F473" s="55">
        <v>-329.49495000000002</v>
      </c>
      <c r="G473" s="55">
        <v>-328.01286000000005</v>
      </c>
      <c r="H473" s="55">
        <v>-326.53077000000002</v>
      </c>
      <c r="I473" s="55">
        <v>-325.04867999999999</v>
      </c>
      <c r="J473" s="55">
        <v>-323.56659000000002</v>
      </c>
      <c r="K473" s="55">
        <v>-322.08450000000005</v>
      </c>
      <c r="L473" s="55">
        <v>-320.60241000000002</v>
      </c>
      <c r="M473" s="55">
        <v>-319.12031999999999</v>
      </c>
      <c r="N473" s="55">
        <v>-317.63823000000002</v>
      </c>
      <c r="O473" s="55">
        <v>-316.15614000000005</v>
      </c>
      <c r="P473" s="55">
        <v>-314.67405000000002</v>
      </c>
      <c r="Q473" s="53">
        <f t="shared" ref="Q473:Q476" si="116">SUM(D473:P473)/13</f>
        <v>-323.56659000000002</v>
      </c>
      <c r="R473" s="56"/>
      <c r="S473" s="57"/>
    </row>
    <row r="474" spans="1:19" ht="12.75" customHeight="1" x14ac:dyDescent="0.3">
      <c r="A474" s="82">
        <f t="shared" si="112"/>
        <v>460</v>
      </c>
      <c r="B474" s="96"/>
      <c r="C474" s="97" t="s">
        <v>548</v>
      </c>
      <c r="D474" s="54">
        <v>1448.8422399999999</v>
      </c>
      <c r="E474" s="55">
        <v>1466.6776</v>
      </c>
      <c r="F474" s="55">
        <v>1484.51296</v>
      </c>
      <c r="G474" s="55">
        <v>1502.3483199999998</v>
      </c>
      <c r="H474" s="55">
        <v>1520.1836800000001</v>
      </c>
      <c r="I474" s="55">
        <v>1538.0190400000001</v>
      </c>
      <c r="J474" s="55">
        <v>1555.8543999999999</v>
      </c>
      <c r="K474" s="55">
        <v>1573.6897599999998</v>
      </c>
      <c r="L474" s="55">
        <v>1591.52512</v>
      </c>
      <c r="M474" s="55">
        <v>1609.3604800000001</v>
      </c>
      <c r="N474" s="55">
        <v>1627.1958399999999</v>
      </c>
      <c r="O474" s="55">
        <v>1645.0311999999999</v>
      </c>
      <c r="P474" s="55">
        <v>1662.8665600000002</v>
      </c>
      <c r="Q474" s="53">
        <f t="shared" si="116"/>
        <v>1555.8543999999999</v>
      </c>
      <c r="R474" s="56"/>
      <c r="S474" s="57"/>
    </row>
    <row r="475" spans="1:19" ht="12.75" customHeight="1" x14ac:dyDescent="0.3">
      <c r="A475" s="82">
        <f t="shared" si="112"/>
        <v>461</v>
      </c>
      <c r="B475" s="96"/>
      <c r="C475" s="97" t="s">
        <v>549</v>
      </c>
      <c r="D475" s="54">
        <v>166.37108000000001</v>
      </c>
      <c r="E475" s="55">
        <v>169.44086000000001</v>
      </c>
      <c r="F475" s="55">
        <v>172.51064</v>
      </c>
      <c r="G475" s="55">
        <v>175.58042</v>
      </c>
      <c r="H475" s="55">
        <v>178.65020000000001</v>
      </c>
      <c r="I475" s="55">
        <v>181.71997999999999</v>
      </c>
      <c r="J475" s="55">
        <v>184.78976</v>
      </c>
      <c r="K475" s="55">
        <v>187.85954000000001</v>
      </c>
      <c r="L475" s="55">
        <v>190.92931999999999</v>
      </c>
      <c r="M475" s="55">
        <v>193.9991</v>
      </c>
      <c r="N475" s="55">
        <v>197.06888000000001</v>
      </c>
      <c r="O475" s="55">
        <v>200.13865999999999</v>
      </c>
      <c r="P475" s="55">
        <v>203.20844</v>
      </c>
      <c r="Q475" s="53">
        <f t="shared" si="116"/>
        <v>184.78976</v>
      </c>
      <c r="R475" s="56"/>
      <c r="S475" s="57"/>
    </row>
    <row r="476" spans="1:19" ht="12.75" customHeight="1" x14ac:dyDescent="0.3">
      <c r="A476" s="82">
        <f t="shared" si="112"/>
        <v>462</v>
      </c>
      <c r="B476" s="96"/>
      <c r="C476" s="97" t="s">
        <v>550</v>
      </c>
      <c r="D476" s="54"/>
      <c r="E476" s="54"/>
      <c r="F476" s="54"/>
      <c r="G476" s="54"/>
      <c r="H476" s="54"/>
      <c r="I476" s="54"/>
      <c r="J476" s="54"/>
      <c r="K476" s="54"/>
      <c r="L476" s="54"/>
      <c r="M476" s="54"/>
      <c r="N476" s="54"/>
      <c r="O476" s="54"/>
      <c r="P476" s="54"/>
      <c r="Q476" s="53">
        <f t="shared" si="116"/>
        <v>0</v>
      </c>
      <c r="R476" s="56"/>
      <c r="S476" s="57"/>
    </row>
    <row r="477" spans="1:19" ht="12.75" customHeight="1" x14ac:dyDescent="0.3">
      <c r="A477" s="82">
        <f t="shared" si="112"/>
        <v>463</v>
      </c>
      <c r="B477" s="96"/>
      <c r="C477" s="106" t="s">
        <v>641</v>
      </c>
      <c r="D477" s="58">
        <f t="shared" ref="D477:Q477" si="117">SUM(D473:D476)</f>
        <v>1282.7541900000001</v>
      </c>
      <c r="E477" s="58">
        <f t="shared" si="117"/>
        <v>1305.1414199999999</v>
      </c>
      <c r="F477" s="58">
        <f t="shared" si="117"/>
        <v>1327.52865</v>
      </c>
      <c r="G477" s="58">
        <f t="shared" si="117"/>
        <v>1349.9158799999998</v>
      </c>
      <c r="H477" s="58">
        <f t="shared" si="117"/>
        <v>1372.3031100000001</v>
      </c>
      <c r="I477" s="58">
        <f t="shared" si="117"/>
        <v>1394.6903400000003</v>
      </c>
      <c r="J477" s="58">
        <f t="shared" si="117"/>
        <v>1417.0775699999999</v>
      </c>
      <c r="K477" s="58">
        <f t="shared" si="117"/>
        <v>1439.4647999999997</v>
      </c>
      <c r="L477" s="58">
        <f t="shared" si="117"/>
        <v>1461.85203</v>
      </c>
      <c r="M477" s="58">
        <f t="shared" si="117"/>
        <v>1484.2392600000001</v>
      </c>
      <c r="N477" s="58">
        <f t="shared" si="117"/>
        <v>1506.6264899999999</v>
      </c>
      <c r="O477" s="58">
        <f t="shared" si="117"/>
        <v>1529.0137199999999</v>
      </c>
      <c r="P477" s="58">
        <f t="shared" si="117"/>
        <v>1551.4009500000002</v>
      </c>
      <c r="Q477" s="58">
        <f t="shared" si="117"/>
        <v>1417.0775699999999</v>
      </c>
      <c r="R477" s="56"/>
      <c r="S477" s="57"/>
    </row>
    <row r="478" spans="1:19" ht="12.75" customHeight="1" x14ac:dyDescent="0.3">
      <c r="A478" s="82">
        <f t="shared" si="112"/>
        <v>464</v>
      </c>
      <c r="B478" s="96"/>
      <c r="C478" s="97"/>
      <c r="D478" s="54"/>
      <c r="E478" s="55"/>
      <c r="F478" s="55"/>
      <c r="G478" s="55"/>
      <c r="H478" s="55"/>
      <c r="I478" s="55"/>
      <c r="J478" s="55"/>
      <c r="K478" s="55"/>
      <c r="L478" s="55"/>
      <c r="M478" s="55"/>
      <c r="N478" s="55"/>
      <c r="O478" s="55"/>
      <c r="P478" s="55"/>
      <c r="Q478" s="53"/>
      <c r="R478" s="56"/>
      <c r="S478" s="57"/>
    </row>
    <row r="479" spans="1:19" ht="12.75" customHeight="1" x14ac:dyDescent="0.3">
      <c r="A479" s="82">
        <f t="shared" si="112"/>
        <v>465</v>
      </c>
      <c r="B479" s="96"/>
      <c r="C479" s="106" t="s">
        <v>642</v>
      </c>
      <c r="D479" s="54"/>
      <c r="E479" s="55"/>
      <c r="F479" s="55"/>
      <c r="G479" s="55"/>
      <c r="H479" s="55"/>
      <c r="I479" s="55"/>
      <c r="J479" s="55"/>
      <c r="K479" s="55"/>
      <c r="L479" s="55"/>
      <c r="M479" s="55"/>
      <c r="N479" s="55"/>
      <c r="O479" s="55"/>
      <c r="P479" s="55"/>
      <c r="Q479" s="53"/>
      <c r="R479" s="56"/>
      <c r="S479" s="57"/>
    </row>
    <row r="480" spans="1:19" ht="12.75" customHeight="1" x14ac:dyDescent="0.3">
      <c r="A480" s="82">
        <f t="shared" si="112"/>
        <v>466</v>
      </c>
      <c r="B480" s="96"/>
      <c r="C480" s="97" t="s">
        <v>545</v>
      </c>
      <c r="D480" s="54">
        <v>36.270450000000004</v>
      </c>
      <c r="E480" s="55">
        <v>37.368590000000005</v>
      </c>
      <c r="F480" s="55">
        <v>38.466730000000005</v>
      </c>
      <c r="G480" s="55">
        <v>39.564869999999999</v>
      </c>
      <c r="H480" s="55">
        <v>40.66301</v>
      </c>
      <c r="I480" s="55">
        <v>41.761150000000001</v>
      </c>
      <c r="J480" s="55">
        <v>42.859290000000001</v>
      </c>
      <c r="K480" s="55">
        <v>43.957430000000002</v>
      </c>
      <c r="L480" s="55">
        <v>45.055570000000003</v>
      </c>
      <c r="M480" s="55">
        <v>46.153709999999997</v>
      </c>
      <c r="N480" s="55">
        <v>47.251849999999997</v>
      </c>
      <c r="O480" s="55">
        <v>48.349989999999998</v>
      </c>
      <c r="P480" s="55">
        <v>49.448130000000006</v>
      </c>
      <c r="Q480" s="53">
        <f t="shared" ref="Q480:Q483" si="118">SUM(D480:P480)/13</f>
        <v>42.859289999999994</v>
      </c>
      <c r="R480" s="56"/>
      <c r="S480" s="57"/>
    </row>
    <row r="481" spans="1:19" ht="12.75" customHeight="1" x14ac:dyDescent="0.3">
      <c r="A481" s="82">
        <f t="shared" si="112"/>
        <v>467</v>
      </c>
      <c r="B481" s="96"/>
      <c r="C481" s="97" t="s">
        <v>548</v>
      </c>
      <c r="D481" s="54">
        <v>1919.60455</v>
      </c>
      <c r="E481" s="55">
        <v>1945.56242</v>
      </c>
      <c r="F481" s="55">
        <v>1971.5202899999999</v>
      </c>
      <c r="G481" s="55">
        <v>1997.4781600000001</v>
      </c>
      <c r="H481" s="55">
        <v>2023.4360300000001</v>
      </c>
      <c r="I481" s="55">
        <v>2049.3939</v>
      </c>
      <c r="J481" s="55">
        <v>2075.3517700000002</v>
      </c>
      <c r="K481" s="55">
        <v>2101.3096399999999</v>
      </c>
      <c r="L481" s="55">
        <v>2127.2675099999997</v>
      </c>
      <c r="M481" s="55">
        <v>2153.2253799999999</v>
      </c>
      <c r="N481" s="55">
        <v>2179.18325</v>
      </c>
      <c r="O481" s="55">
        <v>2205.1411200000002</v>
      </c>
      <c r="P481" s="55">
        <v>2231.0989900000004</v>
      </c>
      <c r="Q481" s="53">
        <f t="shared" si="118"/>
        <v>2075.3517700000002</v>
      </c>
      <c r="R481" s="56"/>
      <c r="S481" s="57"/>
    </row>
    <row r="482" spans="1:19" ht="12.75" customHeight="1" x14ac:dyDescent="0.3">
      <c r="A482" s="82">
        <f t="shared" si="112"/>
        <v>468</v>
      </c>
      <c r="B482" s="96"/>
      <c r="C482" s="97" t="s">
        <v>549</v>
      </c>
      <c r="D482" s="54">
        <v>220.00642999999999</v>
      </c>
      <c r="E482" s="55">
        <v>224.19431</v>
      </c>
      <c r="F482" s="55">
        <v>228.38219000000001</v>
      </c>
      <c r="G482" s="55">
        <v>232.57007000000002</v>
      </c>
      <c r="H482" s="55">
        <v>236.75795000000002</v>
      </c>
      <c r="I482" s="55">
        <v>240.94583000000003</v>
      </c>
      <c r="J482" s="55">
        <v>245.13370999999998</v>
      </c>
      <c r="K482" s="55">
        <v>249.32158999999999</v>
      </c>
      <c r="L482" s="55">
        <v>253.50946999999999</v>
      </c>
      <c r="M482" s="55">
        <v>257.69735000000003</v>
      </c>
      <c r="N482" s="55">
        <v>261.88523000000004</v>
      </c>
      <c r="O482" s="55">
        <v>266.07310999999999</v>
      </c>
      <c r="P482" s="55">
        <v>270.26098999999999</v>
      </c>
      <c r="Q482" s="53">
        <f t="shared" si="118"/>
        <v>245.13371000000001</v>
      </c>
      <c r="R482" s="56"/>
      <c r="S482" s="57"/>
    </row>
    <row r="483" spans="1:19" ht="12.75" customHeight="1" x14ac:dyDescent="0.3">
      <c r="A483" s="82">
        <f t="shared" si="112"/>
        <v>469</v>
      </c>
      <c r="B483" s="96"/>
      <c r="C483" s="97" t="s">
        <v>550</v>
      </c>
      <c r="D483" s="54">
        <v>2.4156399999999998</v>
      </c>
      <c r="E483" s="55">
        <v>2.45871</v>
      </c>
      <c r="F483" s="55">
        <v>2.5017800000000001</v>
      </c>
      <c r="G483" s="55">
        <v>2.5448499999999998</v>
      </c>
      <c r="H483" s="55">
        <v>2.58792</v>
      </c>
      <c r="I483" s="55">
        <v>2.6309900000000002</v>
      </c>
      <c r="J483" s="55">
        <v>2.6740599999999999</v>
      </c>
      <c r="K483" s="55">
        <v>2.71713</v>
      </c>
      <c r="L483" s="55">
        <v>2.7602000000000002</v>
      </c>
      <c r="M483" s="55">
        <v>2.8032699999999999</v>
      </c>
      <c r="N483" s="55">
        <v>2.8463400000000001</v>
      </c>
      <c r="O483" s="55">
        <v>2.8894099999999998</v>
      </c>
      <c r="P483" s="55">
        <v>2.93248</v>
      </c>
      <c r="Q483" s="53">
        <f t="shared" si="118"/>
        <v>2.6740600000000003</v>
      </c>
      <c r="R483" s="56"/>
      <c r="S483" s="57"/>
    </row>
    <row r="484" spans="1:19" ht="12.75" customHeight="1" x14ac:dyDescent="0.3">
      <c r="A484" s="82">
        <f t="shared" si="112"/>
        <v>470</v>
      </c>
      <c r="B484" s="96"/>
      <c r="C484" s="106" t="s">
        <v>643</v>
      </c>
      <c r="D484" s="58">
        <f>SUM(D480:D483)</f>
        <v>2178.2970700000001</v>
      </c>
      <c r="E484" s="58">
        <f t="shared" ref="E484:Q484" si="119">SUM(E480:E483)</f>
        <v>2209.58403</v>
      </c>
      <c r="F484" s="58">
        <f t="shared" si="119"/>
        <v>2240.8709899999999</v>
      </c>
      <c r="G484" s="58">
        <f t="shared" si="119"/>
        <v>2272.1579500000003</v>
      </c>
      <c r="H484" s="58">
        <f t="shared" si="119"/>
        <v>2303.4449100000002</v>
      </c>
      <c r="I484" s="58">
        <f t="shared" si="119"/>
        <v>2334.7318700000001</v>
      </c>
      <c r="J484" s="58">
        <f t="shared" si="119"/>
        <v>2366.01883</v>
      </c>
      <c r="K484" s="58">
        <f t="shared" si="119"/>
        <v>2397.3057899999999</v>
      </c>
      <c r="L484" s="58">
        <f t="shared" si="119"/>
        <v>2428.5927499999998</v>
      </c>
      <c r="M484" s="58">
        <f t="shared" si="119"/>
        <v>2459.8797099999997</v>
      </c>
      <c r="N484" s="58">
        <f t="shared" si="119"/>
        <v>2491.1666700000001</v>
      </c>
      <c r="O484" s="58">
        <f t="shared" si="119"/>
        <v>2522.4536300000004</v>
      </c>
      <c r="P484" s="58">
        <f t="shared" si="119"/>
        <v>2553.7405900000008</v>
      </c>
      <c r="Q484" s="58">
        <f t="shared" si="119"/>
        <v>2366.01883</v>
      </c>
      <c r="R484" s="56"/>
      <c r="S484" s="57"/>
    </row>
    <row r="485" spans="1:19" ht="12.75" customHeight="1" x14ac:dyDescent="0.3">
      <c r="A485" s="82">
        <f t="shared" si="112"/>
        <v>471</v>
      </c>
      <c r="B485" s="96"/>
      <c r="C485" s="106"/>
      <c r="D485" s="54"/>
      <c r="E485" s="54"/>
      <c r="F485" s="54"/>
      <c r="G485" s="54"/>
      <c r="H485" s="54"/>
      <c r="I485" s="54"/>
      <c r="J485" s="54"/>
      <c r="K485" s="54"/>
      <c r="L485" s="54"/>
      <c r="M485" s="54"/>
      <c r="N485" s="54"/>
      <c r="O485" s="54"/>
      <c r="P485" s="54"/>
      <c r="Q485" s="54"/>
      <c r="R485" s="56"/>
      <c r="S485" s="57"/>
    </row>
    <row r="486" spans="1:19" ht="12.75" customHeight="1" x14ac:dyDescent="0.3">
      <c r="A486" s="82">
        <f t="shared" si="112"/>
        <v>472</v>
      </c>
      <c r="B486" s="96"/>
      <c r="C486" s="108" t="s">
        <v>644</v>
      </c>
      <c r="D486" s="54"/>
      <c r="E486" s="55"/>
      <c r="F486" s="55"/>
      <c r="G486" s="55"/>
      <c r="H486" s="55"/>
      <c r="I486" s="55"/>
      <c r="J486" s="55"/>
      <c r="K486" s="55"/>
      <c r="L486" s="55"/>
      <c r="M486" s="55"/>
      <c r="N486" s="55"/>
      <c r="O486" s="55"/>
      <c r="P486" s="55"/>
      <c r="Q486" s="53"/>
      <c r="R486" s="56"/>
      <c r="S486" s="57"/>
    </row>
    <row r="487" spans="1:19" ht="12.75" customHeight="1" x14ac:dyDescent="0.3">
      <c r="A487" s="82">
        <f t="shared" si="112"/>
        <v>473</v>
      </c>
      <c r="B487" s="96"/>
      <c r="C487" s="97" t="s">
        <v>545</v>
      </c>
      <c r="D487" s="54">
        <v>145.91042000000002</v>
      </c>
      <c r="E487" s="54">
        <v>170.45651000000001</v>
      </c>
      <c r="F487" s="54">
        <v>195.0026</v>
      </c>
      <c r="G487" s="54">
        <v>219.54868999999999</v>
      </c>
      <c r="H487" s="54">
        <v>244.09477999999999</v>
      </c>
      <c r="I487" s="54">
        <v>268.64087000000001</v>
      </c>
      <c r="J487" s="54">
        <v>288.05552</v>
      </c>
      <c r="K487" s="55">
        <v>307.47017</v>
      </c>
      <c r="L487" s="55">
        <v>326.88481999999999</v>
      </c>
      <c r="M487" s="55">
        <v>346.29947000000004</v>
      </c>
      <c r="N487" s="55">
        <v>365.71411999999998</v>
      </c>
      <c r="O487" s="55">
        <v>385.12877000000003</v>
      </c>
      <c r="P487" s="54">
        <v>404.54341999999997</v>
      </c>
      <c r="Q487" s="53">
        <f t="shared" ref="Q487:Q490" si="120">SUM(D487:P487)/13</f>
        <v>282.13462769230767</v>
      </c>
      <c r="R487" s="56"/>
      <c r="S487" s="57"/>
    </row>
    <row r="488" spans="1:19" ht="12.75" customHeight="1" x14ac:dyDescent="0.3">
      <c r="A488" s="82">
        <f t="shared" si="112"/>
        <v>474</v>
      </c>
      <c r="B488" s="96"/>
      <c r="C488" s="97" t="s">
        <v>548</v>
      </c>
      <c r="D488" s="54">
        <v>1228.15753</v>
      </c>
      <c r="E488" s="54">
        <v>1434.76694</v>
      </c>
      <c r="F488" s="54">
        <v>1641.37635</v>
      </c>
      <c r="G488" s="54">
        <v>1847.98576</v>
      </c>
      <c r="H488" s="54">
        <v>2054.5951700000001</v>
      </c>
      <c r="I488" s="54">
        <v>2261.2045800000001</v>
      </c>
      <c r="J488" s="54">
        <v>2433.9624199999998</v>
      </c>
      <c r="K488" s="55">
        <v>2606.7202599999996</v>
      </c>
      <c r="L488" s="55">
        <v>2779.4781000000003</v>
      </c>
      <c r="M488" s="55">
        <v>2952.23594</v>
      </c>
      <c r="N488" s="55">
        <v>3124.9937799999998</v>
      </c>
      <c r="O488" s="55">
        <v>3297.75162</v>
      </c>
      <c r="P488" s="54">
        <v>3463.3298100000002</v>
      </c>
      <c r="Q488" s="53">
        <f t="shared" si="120"/>
        <v>2394.3506353846151</v>
      </c>
      <c r="R488" s="56"/>
      <c r="S488" s="57"/>
    </row>
    <row r="489" spans="1:19" ht="12.75" customHeight="1" x14ac:dyDescent="0.3">
      <c r="A489" s="82">
        <f t="shared" si="112"/>
        <v>475</v>
      </c>
      <c r="B489" s="96"/>
      <c r="C489" s="97" t="s">
        <v>549</v>
      </c>
      <c r="D489" s="54">
        <v>127.93083</v>
      </c>
      <c r="E489" s="54">
        <v>149.45227</v>
      </c>
      <c r="F489" s="54">
        <v>170.97370999999998</v>
      </c>
      <c r="G489" s="54">
        <v>192.49515</v>
      </c>
      <c r="H489" s="54">
        <v>214.01659000000001</v>
      </c>
      <c r="I489" s="54">
        <v>235.53802999999999</v>
      </c>
      <c r="J489" s="54">
        <v>293.41192999999998</v>
      </c>
      <c r="K489" s="55">
        <v>351.28583000000003</v>
      </c>
      <c r="L489" s="55">
        <v>409.15972999999997</v>
      </c>
      <c r="M489" s="55">
        <v>467.03363000000002</v>
      </c>
      <c r="N489" s="55">
        <v>524.90753000000007</v>
      </c>
      <c r="O489" s="55">
        <v>582.78143</v>
      </c>
      <c r="P489" s="54">
        <v>640.65532999999994</v>
      </c>
      <c r="Q489" s="53">
        <f t="shared" si="120"/>
        <v>335.35707615384609</v>
      </c>
      <c r="R489" s="56"/>
      <c r="S489" s="57"/>
    </row>
    <row r="490" spans="1:19" ht="12.75" customHeight="1" x14ac:dyDescent="0.3">
      <c r="A490" s="82">
        <f t="shared" si="112"/>
        <v>476</v>
      </c>
      <c r="B490" s="96"/>
      <c r="C490" s="105" t="s">
        <v>609</v>
      </c>
      <c r="D490" s="54">
        <v>9.3147199999999994</v>
      </c>
      <c r="E490" s="54">
        <v>18.629429999999999</v>
      </c>
      <c r="F490" s="54">
        <v>27.94416</v>
      </c>
      <c r="G490" s="54">
        <v>37.258900000000004</v>
      </c>
      <c r="H490" s="54">
        <v>46.573639999999997</v>
      </c>
      <c r="I490" s="54">
        <v>55.888359999999999</v>
      </c>
      <c r="J490" s="54">
        <v>65.203090000000003</v>
      </c>
      <c r="K490" s="54">
        <v>74.517809999999997</v>
      </c>
      <c r="L490" s="54">
        <v>83.832540000000009</v>
      </c>
      <c r="M490" s="54">
        <v>93.147259999999989</v>
      </c>
      <c r="N490" s="54">
        <v>102.46199</v>
      </c>
      <c r="O490" s="54">
        <v>111.77671000000001</v>
      </c>
      <c r="P490" s="54">
        <v>121.09143</v>
      </c>
      <c r="Q490" s="53">
        <f t="shared" si="120"/>
        <v>65.20308</v>
      </c>
      <c r="R490" s="56"/>
      <c r="S490" s="57"/>
    </row>
    <row r="491" spans="1:19" ht="12.75" customHeight="1" x14ac:dyDescent="0.3">
      <c r="A491" s="82">
        <f t="shared" si="112"/>
        <v>477</v>
      </c>
      <c r="B491" s="96"/>
      <c r="C491" s="106" t="s">
        <v>645</v>
      </c>
      <c r="D491" s="58">
        <f t="shared" ref="D491:Q491" si="121">SUM(D487:D490)</f>
        <v>1511.3135</v>
      </c>
      <c r="E491" s="58">
        <f t="shared" si="121"/>
        <v>1773.3051499999999</v>
      </c>
      <c r="F491" s="58">
        <f t="shared" si="121"/>
        <v>2035.29682</v>
      </c>
      <c r="G491" s="58">
        <f t="shared" si="121"/>
        <v>2297.2885000000001</v>
      </c>
      <c r="H491" s="58">
        <f t="shared" si="121"/>
        <v>2559.2801800000002</v>
      </c>
      <c r="I491" s="58">
        <f t="shared" si="121"/>
        <v>2821.2718400000003</v>
      </c>
      <c r="J491" s="58">
        <f t="shared" si="121"/>
        <v>3080.6329599999999</v>
      </c>
      <c r="K491" s="58">
        <f t="shared" si="121"/>
        <v>3339.9940699999993</v>
      </c>
      <c r="L491" s="58">
        <f t="shared" si="121"/>
        <v>3599.3551900000002</v>
      </c>
      <c r="M491" s="58">
        <f t="shared" si="121"/>
        <v>3858.7163</v>
      </c>
      <c r="N491" s="58">
        <f t="shared" si="121"/>
        <v>4118.0774199999996</v>
      </c>
      <c r="O491" s="58">
        <f t="shared" si="121"/>
        <v>4377.4385300000004</v>
      </c>
      <c r="P491" s="58">
        <f t="shared" si="121"/>
        <v>4629.6199900000001</v>
      </c>
      <c r="Q491" s="58">
        <f t="shared" si="121"/>
        <v>3077.0454192307689</v>
      </c>
      <c r="R491" s="56"/>
      <c r="S491" s="57"/>
    </row>
    <row r="492" spans="1:19" ht="12.75" customHeight="1" x14ac:dyDescent="0.3">
      <c r="A492" s="82">
        <f t="shared" si="112"/>
        <v>478</v>
      </c>
      <c r="B492" s="96"/>
      <c r="C492" s="106"/>
      <c r="D492" s="54"/>
      <c r="E492" s="54"/>
      <c r="F492" s="54"/>
      <c r="G492" s="54"/>
      <c r="H492" s="54"/>
      <c r="I492" s="54"/>
      <c r="J492" s="54"/>
      <c r="K492" s="54"/>
      <c r="L492" s="54"/>
      <c r="M492" s="54"/>
      <c r="N492" s="54"/>
      <c r="O492" s="54"/>
      <c r="P492" s="54"/>
      <c r="Q492" s="54"/>
      <c r="R492" s="56"/>
      <c r="S492" s="57"/>
    </row>
    <row r="493" spans="1:19" ht="12.75" customHeight="1" x14ac:dyDescent="0.3">
      <c r="A493" s="82">
        <f t="shared" si="112"/>
        <v>479</v>
      </c>
      <c r="B493" s="96"/>
      <c r="C493" s="108" t="s">
        <v>646</v>
      </c>
      <c r="D493" s="54"/>
      <c r="E493" s="55"/>
      <c r="F493" s="55"/>
      <c r="G493" s="55"/>
      <c r="H493" s="55"/>
      <c r="I493" s="55"/>
      <c r="J493" s="55"/>
      <c r="K493" s="55"/>
      <c r="L493" s="55"/>
      <c r="M493" s="55"/>
      <c r="N493" s="55"/>
      <c r="O493" s="55"/>
      <c r="P493" s="55"/>
      <c r="Q493" s="53"/>
      <c r="R493" s="56"/>
      <c r="S493" s="57"/>
    </row>
    <row r="494" spans="1:19" ht="12.75" customHeight="1" x14ac:dyDescent="0.3">
      <c r="A494" s="82">
        <f t="shared" si="112"/>
        <v>480</v>
      </c>
      <c r="B494" s="96"/>
      <c r="C494" s="97" t="s">
        <v>545</v>
      </c>
      <c r="D494" s="54">
        <v>786.25232000000005</v>
      </c>
      <c r="E494" s="54">
        <v>814.12277000000006</v>
      </c>
      <c r="F494" s="54">
        <v>841.99321999999995</v>
      </c>
      <c r="G494" s="54">
        <v>869.86367000000007</v>
      </c>
      <c r="H494" s="54">
        <v>897.73411999999996</v>
      </c>
      <c r="I494" s="54">
        <v>926.18713000000002</v>
      </c>
      <c r="J494" s="54">
        <v>954.64013999999997</v>
      </c>
      <c r="K494" s="55">
        <v>983.09315000000004</v>
      </c>
      <c r="L494" s="55">
        <v>1011.54616</v>
      </c>
      <c r="M494" s="55">
        <v>1039.99917</v>
      </c>
      <c r="N494" s="55">
        <v>1068.7434599999999</v>
      </c>
      <c r="O494" s="55">
        <v>1097.48775</v>
      </c>
      <c r="P494" s="54">
        <v>1126.2320400000001</v>
      </c>
      <c r="Q494" s="53">
        <f t="shared" ref="Q494:Q497" si="122">SUM(D494:P494)/13</f>
        <v>955.22270000000003</v>
      </c>
      <c r="R494" s="56"/>
      <c r="S494" s="57"/>
    </row>
    <row r="495" spans="1:19" ht="12.75" customHeight="1" x14ac:dyDescent="0.3">
      <c r="A495" s="82">
        <f t="shared" si="112"/>
        <v>481</v>
      </c>
      <c r="B495" s="96"/>
      <c r="C495" s="97" t="s">
        <v>548</v>
      </c>
      <c r="D495" s="54">
        <v>4603.0118000000002</v>
      </c>
      <c r="E495" s="54">
        <v>4837.6030099999998</v>
      </c>
      <c r="F495" s="54">
        <v>5072.1942199999994</v>
      </c>
      <c r="G495" s="54">
        <v>5306.7854299999999</v>
      </c>
      <c r="H495" s="54">
        <v>5541.3766399999995</v>
      </c>
      <c r="I495" s="54">
        <v>5775.96785</v>
      </c>
      <c r="J495" s="54">
        <v>6010.5590599999996</v>
      </c>
      <c r="K495" s="55">
        <v>6245.1502699999992</v>
      </c>
      <c r="L495" s="55">
        <v>6479.7414800000006</v>
      </c>
      <c r="M495" s="55">
        <v>6714.3326900000002</v>
      </c>
      <c r="N495" s="55">
        <v>6948.9239000000007</v>
      </c>
      <c r="O495" s="55">
        <v>7183.5151100000003</v>
      </c>
      <c r="P495" s="54">
        <v>7418.1063199999999</v>
      </c>
      <c r="Q495" s="53">
        <f t="shared" si="122"/>
        <v>6010.5590600000005</v>
      </c>
      <c r="R495" s="56"/>
      <c r="S495" s="57"/>
    </row>
    <row r="496" spans="1:19" ht="12.75" customHeight="1" x14ac:dyDescent="0.3">
      <c r="A496" s="82">
        <f t="shared" si="112"/>
        <v>482</v>
      </c>
      <c r="B496" s="96"/>
      <c r="C496" s="97" t="s">
        <v>549</v>
      </c>
      <c r="D496" s="54">
        <v>689.36767000000009</v>
      </c>
      <c r="E496" s="54">
        <v>713.80382999999995</v>
      </c>
      <c r="F496" s="54">
        <v>738.23999000000003</v>
      </c>
      <c r="G496" s="54">
        <v>762.67615000000001</v>
      </c>
      <c r="H496" s="54">
        <v>787.11231000000009</v>
      </c>
      <c r="I496" s="54">
        <v>811.83974999999998</v>
      </c>
      <c r="J496" s="54">
        <v>836.5671900000001</v>
      </c>
      <c r="K496" s="55">
        <v>861.29462999999998</v>
      </c>
      <c r="L496" s="55">
        <v>886.0220700000001</v>
      </c>
      <c r="M496" s="55">
        <v>910.74950999999999</v>
      </c>
      <c r="N496" s="55">
        <v>935.18567000000007</v>
      </c>
      <c r="O496" s="55">
        <v>959.62183000000005</v>
      </c>
      <c r="P496" s="54">
        <v>984.05799000000002</v>
      </c>
      <c r="Q496" s="53">
        <f t="shared" si="122"/>
        <v>836.65681461538452</v>
      </c>
      <c r="R496" s="56"/>
      <c r="S496" s="57"/>
    </row>
    <row r="497" spans="1:19" ht="12.75" customHeight="1" x14ac:dyDescent="0.3">
      <c r="A497" s="82">
        <f t="shared" si="112"/>
        <v>483</v>
      </c>
      <c r="B497" s="96"/>
      <c r="C497" s="97" t="s">
        <v>550</v>
      </c>
      <c r="D497" s="54"/>
      <c r="E497" s="54"/>
      <c r="F497" s="54"/>
      <c r="G497" s="54"/>
      <c r="H497" s="54"/>
      <c r="I497" s="54"/>
      <c r="J497" s="54"/>
      <c r="K497" s="55">
        <v>2.196E-2</v>
      </c>
      <c r="L497" s="55">
        <v>4.3920000000000001E-2</v>
      </c>
      <c r="M497" s="55">
        <v>6.5879999999999994E-2</v>
      </c>
      <c r="N497" s="55">
        <v>8.7840000000000001E-2</v>
      </c>
      <c r="O497" s="55">
        <v>0.10979999999999999</v>
      </c>
      <c r="P497" s="54">
        <v>0.13175999999999999</v>
      </c>
      <c r="Q497" s="53">
        <f t="shared" si="122"/>
        <v>3.5473846153846147E-2</v>
      </c>
      <c r="R497" s="56"/>
      <c r="S497" s="57"/>
    </row>
    <row r="498" spans="1:19" ht="12.75" customHeight="1" x14ac:dyDescent="0.3">
      <c r="A498" s="82">
        <f t="shared" si="112"/>
        <v>484</v>
      </c>
      <c r="B498" s="96"/>
      <c r="C498" s="106" t="s">
        <v>647</v>
      </c>
      <c r="D498" s="58">
        <f>SUM(D494:D497)</f>
        <v>6078.6317899999995</v>
      </c>
      <c r="E498" s="58">
        <f t="shared" ref="E498:O498" si="123">SUM(E494:E497)</f>
        <v>6365.5296099999996</v>
      </c>
      <c r="F498" s="58">
        <f t="shared" si="123"/>
        <v>6652.4274299999997</v>
      </c>
      <c r="G498" s="58">
        <f t="shared" si="123"/>
        <v>6939.3252499999999</v>
      </c>
      <c r="H498" s="58">
        <f t="shared" si="123"/>
        <v>7226.22307</v>
      </c>
      <c r="I498" s="58">
        <f t="shared" si="123"/>
        <v>7513.9947300000003</v>
      </c>
      <c r="J498" s="58">
        <f t="shared" si="123"/>
        <v>7801.7663899999989</v>
      </c>
      <c r="K498" s="58">
        <f t="shared" si="123"/>
        <v>8089.5600099999992</v>
      </c>
      <c r="L498" s="58">
        <f t="shared" si="123"/>
        <v>8377.3536300000014</v>
      </c>
      <c r="M498" s="58">
        <f t="shared" si="123"/>
        <v>8665.14725</v>
      </c>
      <c r="N498" s="58">
        <f t="shared" si="123"/>
        <v>8952.9408700000004</v>
      </c>
      <c r="O498" s="58">
        <f t="shared" si="123"/>
        <v>9240.7344900000007</v>
      </c>
      <c r="P498" s="58">
        <f>SUM(P494:P497)</f>
        <v>9528.5281099999993</v>
      </c>
      <c r="Q498" s="58">
        <f>SUM(Q494:Q497)</f>
        <v>7802.4740484615395</v>
      </c>
      <c r="R498" s="56"/>
      <c r="S498" s="57"/>
    </row>
    <row r="499" spans="1:19" ht="12.75" customHeight="1" x14ac:dyDescent="0.3">
      <c r="A499" s="82">
        <f t="shared" si="112"/>
        <v>485</v>
      </c>
      <c r="B499" s="96"/>
      <c r="C499" s="106"/>
      <c r="D499" s="54"/>
      <c r="E499" s="54"/>
      <c r="F499" s="54"/>
      <c r="G499" s="54"/>
      <c r="H499" s="54"/>
      <c r="I499" s="54"/>
      <c r="J499" s="54"/>
      <c r="K499" s="54"/>
      <c r="L499" s="54"/>
      <c r="M499" s="54"/>
      <c r="N499" s="54"/>
      <c r="O499" s="54"/>
      <c r="P499" s="54"/>
      <c r="Q499" s="54"/>
      <c r="R499" s="56"/>
      <c r="S499" s="57"/>
    </row>
    <row r="500" spans="1:19" ht="12.75" customHeight="1" x14ac:dyDescent="0.3">
      <c r="A500" s="82">
        <f t="shared" si="112"/>
        <v>486</v>
      </c>
      <c r="B500" s="96"/>
      <c r="C500" s="108" t="s">
        <v>648</v>
      </c>
      <c r="D500" s="54"/>
      <c r="E500" s="55"/>
      <c r="F500" s="55"/>
      <c r="G500" s="55"/>
      <c r="H500" s="55"/>
      <c r="I500" s="55"/>
      <c r="J500" s="55"/>
      <c r="K500" s="55"/>
      <c r="L500" s="55"/>
      <c r="M500" s="55"/>
      <c r="N500" s="55"/>
      <c r="O500" s="55"/>
      <c r="P500" s="55"/>
      <c r="Q500" s="53"/>
      <c r="R500" s="56"/>
      <c r="S500" s="57"/>
    </row>
    <row r="501" spans="1:19" ht="12.75" customHeight="1" x14ac:dyDescent="0.3">
      <c r="A501" s="82">
        <f t="shared" si="112"/>
        <v>487</v>
      </c>
      <c r="B501" s="96"/>
      <c r="C501" s="97" t="s">
        <v>548</v>
      </c>
      <c r="D501" s="54">
        <v>145.12294</v>
      </c>
      <c r="E501" s="54">
        <v>149.22507000000002</v>
      </c>
      <c r="F501" s="54">
        <v>153.3272</v>
      </c>
      <c r="G501" s="54">
        <v>157.42933000000002</v>
      </c>
      <c r="H501" s="54">
        <v>161.53145999999998</v>
      </c>
      <c r="I501" s="54">
        <v>165.63359</v>
      </c>
      <c r="J501" s="54">
        <v>169.73572000000001</v>
      </c>
      <c r="K501" s="55">
        <v>173.83785</v>
      </c>
      <c r="L501" s="55">
        <v>177.93998000000002</v>
      </c>
      <c r="M501" s="55">
        <v>182.04211000000001</v>
      </c>
      <c r="N501" s="55">
        <v>186.14424</v>
      </c>
      <c r="O501" s="55">
        <v>190.24636999999998</v>
      </c>
      <c r="P501" s="54">
        <v>194.3485</v>
      </c>
      <c r="Q501" s="53">
        <f t="shared" ref="Q501:Q502" si="124">SUM(D501:P501)/13</f>
        <v>169.73572000000001</v>
      </c>
      <c r="R501" s="56"/>
      <c r="S501" s="57"/>
    </row>
    <row r="502" spans="1:19" ht="12.75" customHeight="1" x14ac:dyDescent="0.3">
      <c r="A502" s="82">
        <f t="shared" si="112"/>
        <v>488</v>
      </c>
      <c r="B502" s="96"/>
      <c r="C502" s="97" t="s">
        <v>549</v>
      </c>
      <c r="D502" s="54">
        <v>9.3616499999999991</v>
      </c>
      <c r="E502" s="54">
        <v>9.6262699999999999</v>
      </c>
      <c r="F502" s="54">
        <v>9.8908899999999988</v>
      </c>
      <c r="G502" s="54">
        <v>10.15551</v>
      </c>
      <c r="H502" s="54">
        <v>10.42013</v>
      </c>
      <c r="I502" s="54">
        <v>10.684749999999999</v>
      </c>
      <c r="J502" s="54">
        <v>10.94937</v>
      </c>
      <c r="K502" s="55">
        <v>11.213989999999999</v>
      </c>
      <c r="L502" s="55">
        <v>11.47861</v>
      </c>
      <c r="M502" s="55">
        <v>11.743229999999999</v>
      </c>
      <c r="N502" s="55">
        <v>12.007850000000001</v>
      </c>
      <c r="O502" s="55">
        <v>12.272470000000002</v>
      </c>
      <c r="P502" s="54">
        <v>12.537090000000001</v>
      </c>
      <c r="Q502" s="53">
        <f t="shared" si="124"/>
        <v>10.94937</v>
      </c>
      <c r="R502" s="56"/>
      <c r="S502" s="57"/>
    </row>
    <row r="503" spans="1:19" ht="12.75" customHeight="1" x14ac:dyDescent="0.3">
      <c r="A503" s="82">
        <f t="shared" si="112"/>
        <v>489</v>
      </c>
      <c r="B503" s="96"/>
      <c r="C503" s="106" t="s">
        <v>649</v>
      </c>
      <c r="D503" s="58">
        <f t="shared" ref="D503:Q503" si="125">SUM(D501:D502)</f>
        <v>154.48459</v>
      </c>
      <c r="E503" s="58">
        <f t="shared" si="125"/>
        <v>158.85134000000002</v>
      </c>
      <c r="F503" s="58">
        <f t="shared" si="125"/>
        <v>163.21809000000002</v>
      </c>
      <c r="G503" s="58">
        <f t="shared" si="125"/>
        <v>167.58484000000001</v>
      </c>
      <c r="H503" s="58">
        <f t="shared" si="125"/>
        <v>171.95158999999998</v>
      </c>
      <c r="I503" s="58">
        <f t="shared" si="125"/>
        <v>176.31834000000001</v>
      </c>
      <c r="J503" s="58">
        <f t="shared" si="125"/>
        <v>180.68509</v>
      </c>
      <c r="K503" s="58">
        <f t="shared" si="125"/>
        <v>185.05184</v>
      </c>
      <c r="L503" s="58">
        <f t="shared" si="125"/>
        <v>189.41859000000002</v>
      </c>
      <c r="M503" s="58">
        <f t="shared" si="125"/>
        <v>193.78534000000002</v>
      </c>
      <c r="N503" s="58">
        <f t="shared" si="125"/>
        <v>198.15208999999999</v>
      </c>
      <c r="O503" s="58">
        <f t="shared" si="125"/>
        <v>202.51883999999998</v>
      </c>
      <c r="P503" s="58">
        <f t="shared" si="125"/>
        <v>206.88559000000001</v>
      </c>
      <c r="Q503" s="58">
        <f t="shared" si="125"/>
        <v>180.68509</v>
      </c>
      <c r="R503" s="56"/>
      <c r="S503" s="57"/>
    </row>
    <row r="504" spans="1:19" ht="12.75" customHeight="1" x14ac:dyDescent="0.3">
      <c r="A504" s="82">
        <f t="shared" si="112"/>
        <v>490</v>
      </c>
      <c r="B504" s="96"/>
      <c r="C504" s="97"/>
      <c r="D504" s="54"/>
      <c r="E504" s="55"/>
      <c r="F504" s="55"/>
      <c r="G504" s="55"/>
      <c r="H504" s="55"/>
      <c r="I504" s="55"/>
      <c r="J504" s="55"/>
      <c r="K504" s="55"/>
      <c r="L504" s="55"/>
      <c r="M504" s="55"/>
      <c r="N504" s="55"/>
      <c r="O504" s="55"/>
      <c r="P504" s="55"/>
      <c r="Q504" s="53"/>
      <c r="R504" s="56"/>
      <c r="S504" s="57"/>
    </row>
    <row r="505" spans="1:19" ht="12.75" customHeight="1" x14ac:dyDescent="0.3">
      <c r="A505" s="82">
        <f t="shared" si="112"/>
        <v>491</v>
      </c>
      <c r="B505" s="96"/>
      <c r="C505" s="108" t="s">
        <v>650</v>
      </c>
      <c r="D505" s="54"/>
      <c r="E505" s="55"/>
      <c r="F505" s="55"/>
      <c r="G505" s="55"/>
      <c r="H505" s="55"/>
      <c r="I505" s="55"/>
      <c r="J505" s="55"/>
      <c r="K505" s="55"/>
      <c r="L505" s="55"/>
      <c r="M505" s="55"/>
      <c r="N505" s="55"/>
      <c r="O505" s="55"/>
      <c r="P505" s="55"/>
      <c r="Q505" s="53"/>
      <c r="R505" s="56"/>
      <c r="S505" s="57"/>
    </row>
    <row r="506" spans="1:19" ht="12.75" customHeight="1" x14ac:dyDescent="0.3">
      <c r="A506" s="82">
        <f t="shared" si="112"/>
        <v>492</v>
      </c>
      <c r="B506" s="96"/>
      <c r="C506" s="97" t="s">
        <v>545</v>
      </c>
      <c r="D506" s="54">
        <v>10.04651</v>
      </c>
      <c r="E506" s="55">
        <v>10.216800000000001</v>
      </c>
      <c r="F506" s="55">
        <v>10.387090000000001</v>
      </c>
      <c r="G506" s="55">
        <v>10.55738</v>
      </c>
      <c r="H506" s="55">
        <v>10.72767</v>
      </c>
      <c r="I506" s="55">
        <v>10.897960000000001</v>
      </c>
      <c r="J506" s="55">
        <v>11.068250000000001</v>
      </c>
      <c r="K506" s="55">
        <v>11.23854</v>
      </c>
      <c r="L506" s="55">
        <v>11.40883</v>
      </c>
      <c r="M506" s="55">
        <v>11.579120000000001</v>
      </c>
      <c r="N506" s="55">
        <v>11.749409999999999</v>
      </c>
      <c r="O506" s="55">
        <v>11.919700000000001</v>
      </c>
      <c r="P506" s="54">
        <v>12.08999</v>
      </c>
      <c r="Q506" s="53">
        <f t="shared" ref="Q506:Q508" si="126">SUM(D506:P506)/13</f>
        <v>11.068249999999999</v>
      </c>
      <c r="R506" s="56"/>
      <c r="S506" s="57"/>
    </row>
    <row r="507" spans="1:19" ht="12.75" customHeight="1" x14ac:dyDescent="0.3">
      <c r="A507" s="82">
        <f t="shared" si="112"/>
        <v>493</v>
      </c>
      <c r="B507" s="96"/>
      <c r="C507" s="97" t="s">
        <v>548</v>
      </c>
      <c r="D507" s="54">
        <v>2527.8546200000001</v>
      </c>
      <c r="E507" s="55">
        <v>2567.7180600000002</v>
      </c>
      <c r="F507" s="55">
        <v>2607.5814999999998</v>
      </c>
      <c r="G507" s="55">
        <v>2647.4449399999999</v>
      </c>
      <c r="H507" s="55">
        <v>2687.3083799999999</v>
      </c>
      <c r="I507" s="55">
        <v>2727.1718200000005</v>
      </c>
      <c r="J507" s="55">
        <v>2767.0352599999997</v>
      </c>
      <c r="K507" s="55">
        <v>2806.8987000000002</v>
      </c>
      <c r="L507" s="55">
        <v>2846.7621400000003</v>
      </c>
      <c r="M507" s="55">
        <v>2886.6255799999999</v>
      </c>
      <c r="N507" s="55">
        <v>2926.48902</v>
      </c>
      <c r="O507" s="55">
        <v>2966.3524600000001</v>
      </c>
      <c r="P507" s="54">
        <v>3006.2158999999997</v>
      </c>
      <c r="Q507" s="53">
        <f t="shared" si="126"/>
        <v>2767.0352600000001</v>
      </c>
      <c r="R507" s="56"/>
      <c r="S507" s="57"/>
    </row>
    <row r="508" spans="1:19" ht="12.75" customHeight="1" x14ac:dyDescent="0.3">
      <c r="A508" s="82">
        <f t="shared" si="112"/>
        <v>494</v>
      </c>
      <c r="B508" s="96"/>
      <c r="C508" s="97" t="s">
        <v>549</v>
      </c>
      <c r="D508" s="54">
        <v>286.03538000000003</v>
      </c>
      <c r="E508" s="55">
        <v>293.20052000000004</v>
      </c>
      <c r="F508" s="55">
        <v>300.36566000000005</v>
      </c>
      <c r="G508" s="55">
        <v>307.5308</v>
      </c>
      <c r="H508" s="55">
        <v>314.69594000000001</v>
      </c>
      <c r="I508" s="55">
        <v>321.86108000000002</v>
      </c>
      <c r="J508" s="55">
        <v>329.02622000000002</v>
      </c>
      <c r="K508" s="55">
        <v>336.19135999999997</v>
      </c>
      <c r="L508" s="55">
        <v>343.35649999999998</v>
      </c>
      <c r="M508" s="55">
        <v>350.52163999999999</v>
      </c>
      <c r="N508" s="55">
        <v>357.68678000000006</v>
      </c>
      <c r="O508" s="55">
        <v>364.85192000000001</v>
      </c>
      <c r="P508" s="54">
        <v>372.01706000000001</v>
      </c>
      <c r="Q508" s="53">
        <f t="shared" si="126"/>
        <v>329.02622000000002</v>
      </c>
      <c r="R508" s="56"/>
      <c r="S508" s="57"/>
    </row>
    <row r="509" spans="1:19" ht="12.75" customHeight="1" x14ac:dyDescent="0.3">
      <c r="A509" s="82">
        <f t="shared" si="112"/>
        <v>495</v>
      </c>
      <c r="B509" s="96"/>
      <c r="C509" s="106" t="s">
        <v>651</v>
      </c>
      <c r="D509" s="58">
        <f t="shared" ref="D509:Q509" si="127">SUM(D506:D508)</f>
        <v>2823.9365100000005</v>
      </c>
      <c r="E509" s="58">
        <f t="shared" si="127"/>
        <v>2871.1353800000002</v>
      </c>
      <c r="F509" s="58">
        <f t="shared" si="127"/>
        <v>2918.3342499999999</v>
      </c>
      <c r="G509" s="58">
        <f t="shared" si="127"/>
        <v>2965.5331200000001</v>
      </c>
      <c r="H509" s="58">
        <f t="shared" si="127"/>
        <v>3012.7319900000002</v>
      </c>
      <c r="I509" s="58">
        <f t="shared" si="127"/>
        <v>3059.9308600000004</v>
      </c>
      <c r="J509" s="58">
        <f t="shared" si="127"/>
        <v>3107.1297299999997</v>
      </c>
      <c r="K509" s="58">
        <f t="shared" si="127"/>
        <v>3154.3285999999998</v>
      </c>
      <c r="L509" s="58">
        <f t="shared" si="127"/>
        <v>3201.52747</v>
      </c>
      <c r="M509" s="58">
        <f t="shared" si="127"/>
        <v>3248.7263399999997</v>
      </c>
      <c r="N509" s="58">
        <f t="shared" si="127"/>
        <v>3295.9252099999999</v>
      </c>
      <c r="O509" s="58">
        <f t="shared" si="127"/>
        <v>3343.12408</v>
      </c>
      <c r="P509" s="58">
        <f t="shared" si="127"/>
        <v>3390.3229499999998</v>
      </c>
      <c r="Q509" s="58">
        <f t="shared" si="127"/>
        <v>3107.1297300000001</v>
      </c>
      <c r="R509" s="56"/>
      <c r="S509" s="57"/>
    </row>
    <row r="510" spans="1:19" ht="12.75" customHeight="1" x14ac:dyDescent="0.3">
      <c r="A510" s="82">
        <f t="shared" si="112"/>
        <v>496</v>
      </c>
      <c r="B510" s="96"/>
      <c r="C510" s="106"/>
      <c r="D510" s="54"/>
      <c r="E510" s="54"/>
      <c r="F510" s="54"/>
      <c r="G510" s="54"/>
      <c r="H510" s="54"/>
      <c r="I510" s="54"/>
      <c r="J510" s="54"/>
      <c r="K510" s="54"/>
      <c r="L510" s="54"/>
      <c r="M510" s="54"/>
      <c r="N510" s="54"/>
      <c r="O510" s="54"/>
      <c r="P510" s="54"/>
      <c r="Q510" s="54"/>
      <c r="R510" s="56"/>
      <c r="S510" s="57"/>
    </row>
    <row r="511" spans="1:19" ht="12.75" customHeight="1" x14ac:dyDescent="0.3">
      <c r="A511" s="82">
        <f t="shared" si="112"/>
        <v>497</v>
      </c>
      <c r="B511" s="96"/>
      <c r="C511" s="106" t="s">
        <v>652</v>
      </c>
      <c r="D511" s="54"/>
      <c r="E511" s="55"/>
      <c r="F511" s="55"/>
      <c r="G511" s="55"/>
      <c r="H511" s="55"/>
      <c r="I511" s="55"/>
      <c r="J511" s="55"/>
      <c r="K511" s="55"/>
      <c r="L511" s="55"/>
      <c r="M511" s="55"/>
      <c r="N511" s="55"/>
      <c r="O511" s="55"/>
      <c r="P511" s="55"/>
      <c r="Q511" s="53"/>
      <c r="R511" s="56"/>
      <c r="S511" s="57"/>
    </row>
    <row r="512" spans="1:19" ht="12.75" customHeight="1" x14ac:dyDescent="0.3">
      <c r="A512" s="82">
        <f t="shared" si="112"/>
        <v>498</v>
      </c>
      <c r="B512" s="96"/>
      <c r="C512" s="97" t="s">
        <v>545</v>
      </c>
      <c r="D512" s="54">
        <v>608.26952000000006</v>
      </c>
      <c r="E512" s="54">
        <v>625.95531000000005</v>
      </c>
      <c r="F512" s="54">
        <v>643.64109999999994</v>
      </c>
      <c r="G512" s="54">
        <v>661.32689000000005</v>
      </c>
      <c r="H512" s="54">
        <v>679.01268000000005</v>
      </c>
      <c r="I512" s="54">
        <v>696.69846999999993</v>
      </c>
      <c r="J512" s="54">
        <v>714.38426000000004</v>
      </c>
      <c r="K512" s="54">
        <v>732.07005000000004</v>
      </c>
      <c r="L512" s="54">
        <v>749.75583999999992</v>
      </c>
      <c r="M512" s="54">
        <v>767.44163000000003</v>
      </c>
      <c r="N512" s="54">
        <v>785.12742000000003</v>
      </c>
      <c r="O512" s="54">
        <v>802.81320999999991</v>
      </c>
      <c r="P512" s="54">
        <v>820.49900000000002</v>
      </c>
      <c r="Q512" s="53">
        <f t="shared" ref="Q512:Q516" si="128">SUM(D512:P512)/13</f>
        <v>714.38426000000004</v>
      </c>
      <c r="R512" s="56"/>
      <c r="S512" s="57"/>
    </row>
    <row r="513" spans="1:19" ht="12.75" customHeight="1" x14ac:dyDescent="0.3">
      <c r="A513" s="82">
        <f t="shared" si="112"/>
        <v>499</v>
      </c>
      <c r="B513" s="96"/>
      <c r="C513" s="97" t="s">
        <v>548</v>
      </c>
      <c r="D513" s="54">
        <v>7998.5491099999999</v>
      </c>
      <c r="E513" s="55">
        <v>8212.0272399999994</v>
      </c>
      <c r="F513" s="55">
        <v>8425.5053699999989</v>
      </c>
      <c r="G513" s="55">
        <v>8638.9835000000003</v>
      </c>
      <c r="H513" s="55">
        <v>8852.4616300000016</v>
      </c>
      <c r="I513" s="55">
        <v>9065.9397599999993</v>
      </c>
      <c r="J513" s="55">
        <v>9279.4178900000006</v>
      </c>
      <c r="K513" s="55">
        <v>9492.8960200000001</v>
      </c>
      <c r="L513" s="55">
        <v>9706.3741499999996</v>
      </c>
      <c r="M513" s="55">
        <v>9919.8522799999992</v>
      </c>
      <c r="N513" s="55">
        <v>10133.33041</v>
      </c>
      <c r="O513" s="55">
        <v>10346.80854</v>
      </c>
      <c r="P513" s="54">
        <v>10551.856099999999</v>
      </c>
      <c r="Q513" s="53">
        <f t="shared" si="128"/>
        <v>9278.7693846153852</v>
      </c>
      <c r="R513" s="56"/>
      <c r="S513" s="57"/>
    </row>
    <row r="514" spans="1:19" ht="12.75" customHeight="1" x14ac:dyDescent="0.3">
      <c r="A514" s="82">
        <f t="shared" si="112"/>
        <v>500</v>
      </c>
      <c r="B514" s="96"/>
      <c r="C514" s="97" t="s">
        <v>549</v>
      </c>
      <c r="D514" s="54">
        <v>1106.19867</v>
      </c>
      <c r="E514" s="55">
        <v>1151.08116</v>
      </c>
      <c r="F514" s="55">
        <v>1195.9636499999999</v>
      </c>
      <c r="G514" s="55">
        <v>1240.8461400000001</v>
      </c>
      <c r="H514" s="55">
        <v>1285.7286299999998</v>
      </c>
      <c r="I514" s="55">
        <v>1330.61112</v>
      </c>
      <c r="J514" s="55">
        <v>1375.4936099999998</v>
      </c>
      <c r="K514" s="55">
        <v>1415.36274</v>
      </c>
      <c r="L514" s="55">
        <v>1460.2464100000002</v>
      </c>
      <c r="M514" s="55">
        <v>1505.1300800000001</v>
      </c>
      <c r="N514" s="55">
        <v>1550.0137500000001</v>
      </c>
      <c r="O514" s="55">
        <v>1594.89742</v>
      </c>
      <c r="P514" s="54">
        <v>1639.7810899999999</v>
      </c>
      <c r="Q514" s="53">
        <f t="shared" si="128"/>
        <v>1373.1811130769229</v>
      </c>
      <c r="R514" s="56"/>
      <c r="S514" s="57"/>
    </row>
    <row r="515" spans="1:19" ht="12.75" customHeight="1" x14ac:dyDescent="0.3">
      <c r="A515" s="82">
        <f t="shared" si="112"/>
        <v>501</v>
      </c>
      <c r="B515" s="96"/>
      <c r="C515" s="97" t="s">
        <v>550</v>
      </c>
      <c r="D515" s="54">
        <v>1.0873700000000002</v>
      </c>
      <c r="E515" s="55">
        <v>1.2712000000000001</v>
      </c>
      <c r="F515" s="55">
        <v>1.45503</v>
      </c>
      <c r="G515" s="55">
        <v>1.6388600000000002</v>
      </c>
      <c r="H515" s="55">
        <v>1.8226900000000001</v>
      </c>
      <c r="I515" s="55">
        <v>2.0065200000000001</v>
      </c>
      <c r="J515" s="55">
        <v>2.19035</v>
      </c>
      <c r="K515" s="55">
        <v>2.37418</v>
      </c>
      <c r="L515" s="55">
        <v>2.5580100000000003</v>
      </c>
      <c r="M515" s="55">
        <v>2.7418400000000003</v>
      </c>
      <c r="N515" s="55">
        <v>3.0614500000000002</v>
      </c>
      <c r="O515" s="55">
        <v>3.3810599999999997</v>
      </c>
      <c r="P515" s="54">
        <v>3.7006700000000001</v>
      </c>
      <c r="Q515" s="53">
        <f t="shared" si="128"/>
        <v>2.2530176923076923</v>
      </c>
      <c r="R515" s="56"/>
      <c r="S515" s="57"/>
    </row>
    <row r="516" spans="1:19" ht="12.75" customHeight="1" x14ac:dyDescent="0.3">
      <c r="A516" s="82">
        <f t="shared" si="112"/>
        <v>502</v>
      </c>
      <c r="B516" s="96"/>
      <c r="C516" s="105" t="s">
        <v>609</v>
      </c>
      <c r="D516" s="54">
        <v>383.38928999999996</v>
      </c>
      <c r="E516" s="55">
        <v>393.81475</v>
      </c>
      <c r="F516" s="55">
        <v>404.24020000000002</v>
      </c>
      <c r="G516" s="55">
        <v>414.66566000000006</v>
      </c>
      <c r="H516" s="55">
        <v>425.09110999999996</v>
      </c>
      <c r="I516" s="55">
        <v>435.51658000000003</v>
      </c>
      <c r="J516" s="55">
        <v>445.94204999999999</v>
      </c>
      <c r="K516" s="55">
        <v>456.36750000000001</v>
      </c>
      <c r="L516" s="55">
        <v>466.79295000000002</v>
      </c>
      <c r="M516" s="55">
        <v>477.21841000000001</v>
      </c>
      <c r="N516" s="55">
        <v>487.64385999999996</v>
      </c>
      <c r="O516" s="55">
        <v>498.06930999999997</v>
      </c>
      <c r="P516" s="54">
        <v>519.50346999999999</v>
      </c>
      <c r="Q516" s="53">
        <f t="shared" si="128"/>
        <v>446.78885692307693</v>
      </c>
      <c r="R516" s="56"/>
      <c r="S516" s="57"/>
    </row>
    <row r="517" spans="1:19" ht="12.75" customHeight="1" x14ac:dyDescent="0.3">
      <c r="A517" s="82">
        <f t="shared" si="112"/>
        <v>503</v>
      </c>
      <c r="B517" s="96"/>
      <c r="C517" s="106" t="s">
        <v>653</v>
      </c>
      <c r="D517" s="58">
        <f>SUM(D512:D516)</f>
        <v>10097.493959999998</v>
      </c>
      <c r="E517" s="58">
        <f t="shared" ref="E517:Q517" si="129">SUM(E512:E516)</f>
        <v>10384.149659999997</v>
      </c>
      <c r="F517" s="58">
        <f t="shared" si="129"/>
        <v>10670.805349999999</v>
      </c>
      <c r="G517" s="58">
        <f t="shared" si="129"/>
        <v>10957.46105</v>
      </c>
      <c r="H517" s="58">
        <f t="shared" si="129"/>
        <v>11244.116740000001</v>
      </c>
      <c r="I517" s="58">
        <f t="shared" si="129"/>
        <v>11530.772449999999</v>
      </c>
      <c r="J517" s="58">
        <f t="shared" si="129"/>
        <v>11817.428160000001</v>
      </c>
      <c r="K517" s="58">
        <f t="shared" si="129"/>
        <v>12099.070490000002</v>
      </c>
      <c r="L517" s="58">
        <f t="shared" si="129"/>
        <v>12385.727360000001</v>
      </c>
      <c r="M517" s="58">
        <f t="shared" si="129"/>
        <v>12672.384239999999</v>
      </c>
      <c r="N517" s="58">
        <f t="shared" si="129"/>
        <v>12959.176890000001</v>
      </c>
      <c r="O517" s="58">
        <f t="shared" si="129"/>
        <v>13245.96954</v>
      </c>
      <c r="P517" s="58">
        <f t="shared" si="129"/>
        <v>13535.340329999999</v>
      </c>
      <c r="Q517" s="58">
        <f t="shared" si="129"/>
        <v>11815.376632307692</v>
      </c>
      <c r="R517" s="56"/>
      <c r="S517" s="57"/>
    </row>
    <row r="518" spans="1:19" ht="12.75" customHeight="1" x14ac:dyDescent="0.3">
      <c r="A518" s="82">
        <f t="shared" si="112"/>
        <v>504</v>
      </c>
      <c r="B518" s="96"/>
      <c r="C518" s="106"/>
      <c r="D518" s="54"/>
      <c r="E518" s="54"/>
      <c r="F518" s="54"/>
      <c r="G518" s="54"/>
      <c r="H518" s="54"/>
      <c r="I518" s="54"/>
      <c r="J518" s="54"/>
      <c r="K518" s="54"/>
      <c r="L518" s="54"/>
      <c r="M518" s="54"/>
      <c r="N518" s="54"/>
      <c r="O518" s="54"/>
      <c r="P518" s="54"/>
      <c r="Q518" s="54"/>
      <c r="R518" s="56"/>
      <c r="S518" s="57"/>
    </row>
    <row r="519" spans="1:19" ht="12.75" customHeight="1" x14ac:dyDescent="0.3">
      <c r="A519" s="82">
        <f t="shared" si="112"/>
        <v>505</v>
      </c>
      <c r="B519" s="96"/>
      <c r="C519" s="108" t="s">
        <v>654</v>
      </c>
      <c r="D519" s="54"/>
      <c r="E519" s="55"/>
      <c r="F519" s="55"/>
      <c r="G519" s="55"/>
      <c r="H519" s="55"/>
      <c r="I519" s="55"/>
      <c r="J519" s="55"/>
      <c r="K519" s="55"/>
      <c r="L519" s="55"/>
      <c r="M519" s="55"/>
      <c r="N519" s="55"/>
      <c r="O519" s="55"/>
      <c r="P519" s="55"/>
      <c r="Q519" s="53"/>
      <c r="R519" s="56"/>
      <c r="S519" s="57"/>
    </row>
    <row r="520" spans="1:19" ht="12.75" customHeight="1" x14ac:dyDescent="0.3">
      <c r="A520" s="82">
        <f t="shared" si="112"/>
        <v>506</v>
      </c>
      <c r="B520" s="96"/>
      <c r="C520" s="97" t="s">
        <v>545</v>
      </c>
      <c r="D520" s="54">
        <v>594.33825999999999</v>
      </c>
      <c r="E520" s="55">
        <v>614.61206000000004</v>
      </c>
      <c r="F520" s="55">
        <v>634.88585999999998</v>
      </c>
      <c r="G520" s="55">
        <v>655.15966000000003</v>
      </c>
      <c r="H520" s="55">
        <v>675.43345999999997</v>
      </c>
      <c r="I520" s="55">
        <v>695.70726000000002</v>
      </c>
      <c r="J520" s="55">
        <v>715.98106000000007</v>
      </c>
      <c r="K520" s="55">
        <v>736.25486000000001</v>
      </c>
      <c r="L520" s="55">
        <v>756.52866000000006</v>
      </c>
      <c r="M520" s="55">
        <v>776.80246</v>
      </c>
      <c r="N520" s="55">
        <v>797.07626000000005</v>
      </c>
      <c r="O520" s="55">
        <v>817.3500600000001</v>
      </c>
      <c r="P520" s="54">
        <v>837.62386000000004</v>
      </c>
      <c r="Q520" s="53">
        <f t="shared" ref="Q520:Q523" si="130">SUM(D520:P520)/13</f>
        <v>715.98105999999996</v>
      </c>
      <c r="R520" s="56"/>
      <c r="S520" s="57"/>
    </row>
    <row r="521" spans="1:19" ht="12.75" customHeight="1" x14ac:dyDescent="0.3">
      <c r="A521" s="82">
        <f t="shared" si="112"/>
        <v>507</v>
      </c>
      <c r="B521" s="96"/>
      <c r="C521" s="97" t="s">
        <v>548</v>
      </c>
      <c r="D521" s="54">
        <v>2570.1184800000001</v>
      </c>
      <c r="E521" s="55">
        <v>2758.2301200000002</v>
      </c>
      <c r="F521" s="55">
        <v>2946.3417599999998</v>
      </c>
      <c r="G521" s="55">
        <v>3134.4533999999999</v>
      </c>
      <c r="H521" s="55">
        <v>3322.56504</v>
      </c>
      <c r="I521" s="55">
        <v>3510.67668</v>
      </c>
      <c r="J521" s="55">
        <v>3698.7883200000001</v>
      </c>
      <c r="K521" s="55">
        <v>3886.8999599999997</v>
      </c>
      <c r="L521" s="55">
        <v>4075.0116000000003</v>
      </c>
      <c r="M521" s="55">
        <v>4263.1232399999999</v>
      </c>
      <c r="N521" s="55">
        <v>4451.23488</v>
      </c>
      <c r="O521" s="55">
        <v>4639.3465199999991</v>
      </c>
      <c r="P521" s="54">
        <v>4827.4581600000001</v>
      </c>
      <c r="Q521" s="53">
        <f t="shared" si="130"/>
        <v>3698.7883200000001</v>
      </c>
      <c r="R521" s="56"/>
      <c r="S521" s="57"/>
    </row>
    <row r="522" spans="1:19" ht="12.75" customHeight="1" x14ac:dyDescent="0.3">
      <c r="A522" s="82">
        <f t="shared" si="112"/>
        <v>508</v>
      </c>
      <c r="B522" s="96"/>
      <c r="C522" s="97" t="s">
        <v>549</v>
      </c>
      <c r="D522" s="54">
        <v>1552.91823</v>
      </c>
      <c r="E522" s="55">
        <v>1605.8906800000002</v>
      </c>
      <c r="F522" s="55">
        <v>1658.86313</v>
      </c>
      <c r="G522" s="55">
        <v>1711.8355800000002</v>
      </c>
      <c r="H522" s="55">
        <v>1764.8080299999999</v>
      </c>
      <c r="I522" s="55">
        <v>1817.7804799999999</v>
      </c>
      <c r="J522" s="55">
        <v>1870.7529300000001</v>
      </c>
      <c r="K522" s="55">
        <v>1923.7253799999999</v>
      </c>
      <c r="L522" s="55">
        <v>1976.6978300000001</v>
      </c>
      <c r="M522" s="55">
        <v>2029.67028</v>
      </c>
      <c r="N522" s="55">
        <v>2082.64273</v>
      </c>
      <c r="O522" s="55">
        <v>2135.6151800000002</v>
      </c>
      <c r="P522" s="54">
        <v>2188.58763</v>
      </c>
      <c r="Q522" s="53">
        <f t="shared" si="130"/>
        <v>1870.7529300000001</v>
      </c>
      <c r="R522" s="56"/>
      <c r="S522" s="57"/>
    </row>
    <row r="523" spans="1:19" ht="12.75" customHeight="1" x14ac:dyDescent="0.3">
      <c r="A523" s="82">
        <f t="shared" si="112"/>
        <v>509</v>
      </c>
      <c r="B523" s="96"/>
      <c r="C523" s="105" t="s">
        <v>609</v>
      </c>
      <c r="D523" s="54">
        <v>241.01158999999998</v>
      </c>
      <c r="E523" s="54">
        <v>259.55095999999998</v>
      </c>
      <c r="F523" s="54">
        <v>278.09032999999999</v>
      </c>
      <c r="G523" s="54">
        <v>296.62966999999998</v>
      </c>
      <c r="H523" s="54">
        <v>315.16904999999997</v>
      </c>
      <c r="I523" s="54">
        <v>333.70843000000002</v>
      </c>
      <c r="J523" s="54">
        <v>352.24777</v>
      </c>
      <c r="K523" s="54">
        <v>370.78714000000002</v>
      </c>
      <c r="L523" s="54">
        <v>389.32648</v>
      </c>
      <c r="M523" s="54">
        <v>407.86585000000002</v>
      </c>
      <c r="N523" s="54">
        <v>426.40519</v>
      </c>
      <c r="O523" s="54">
        <v>444.94454999999999</v>
      </c>
      <c r="P523" s="54">
        <v>463.48392000000001</v>
      </c>
      <c r="Q523" s="53">
        <f t="shared" si="130"/>
        <v>352.24776384615382</v>
      </c>
      <c r="R523" s="56"/>
      <c r="S523" s="57"/>
    </row>
    <row r="524" spans="1:19" ht="12.75" customHeight="1" x14ac:dyDescent="0.3">
      <c r="A524" s="82">
        <f t="shared" si="112"/>
        <v>510</v>
      </c>
      <c r="B524" s="96"/>
      <c r="C524" s="106" t="s">
        <v>655</v>
      </c>
      <c r="D524" s="58">
        <f>SUM(D520:D523)</f>
        <v>4958.3865599999999</v>
      </c>
      <c r="E524" s="58">
        <f t="shared" ref="E524:Q524" si="131">SUM(E520:E523)</f>
        <v>5238.2838199999997</v>
      </c>
      <c r="F524" s="58">
        <f t="shared" si="131"/>
        <v>5518.1810799999994</v>
      </c>
      <c r="G524" s="58">
        <f t="shared" si="131"/>
        <v>5798.0783099999999</v>
      </c>
      <c r="H524" s="58">
        <f t="shared" si="131"/>
        <v>6077.9755800000003</v>
      </c>
      <c r="I524" s="58">
        <f t="shared" si="131"/>
        <v>6357.8728499999988</v>
      </c>
      <c r="J524" s="58">
        <f t="shared" si="131"/>
        <v>6637.7700800000002</v>
      </c>
      <c r="K524" s="58">
        <f t="shared" si="131"/>
        <v>6917.66734</v>
      </c>
      <c r="L524" s="58">
        <f t="shared" si="131"/>
        <v>7197.5645700000005</v>
      </c>
      <c r="M524" s="58">
        <f t="shared" si="131"/>
        <v>7477.4618300000002</v>
      </c>
      <c r="N524" s="58">
        <f t="shared" si="131"/>
        <v>7757.3590599999998</v>
      </c>
      <c r="O524" s="58">
        <f t="shared" si="131"/>
        <v>8037.2563099999988</v>
      </c>
      <c r="P524" s="58">
        <f t="shared" si="131"/>
        <v>8317.1535700000004</v>
      </c>
      <c r="Q524" s="58">
        <f t="shared" si="131"/>
        <v>6637.7700738461544</v>
      </c>
      <c r="R524" s="56"/>
      <c r="S524" s="57"/>
    </row>
    <row r="525" spans="1:19" ht="12.75" customHeight="1" x14ac:dyDescent="0.3">
      <c r="A525" s="82">
        <f t="shared" si="112"/>
        <v>511</v>
      </c>
      <c r="B525" s="96"/>
      <c r="C525" s="106"/>
      <c r="D525" s="54"/>
      <c r="E525" s="54"/>
      <c r="F525" s="54"/>
      <c r="G525" s="54"/>
      <c r="H525" s="54"/>
      <c r="I525" s="54"/>
      <c r="J525" s="54"/>
      <c r="K525" s="54"/>
      <c r="L525" s="54"/>
      <c r="M525" s="54"/>
      <c r="N525" s="54"/>
      <c r="O525" s="54"/>
      <c r="P525" s="54"/>
      <c r="Q525" s="54"/>
      <c r="R525" s="56"/>
      <c r="S525" s="57"/>
    </row>
    <row r="526" spans="1:19" ht="12.75" customHeight="1" x14ac:dyDescent="0.3">
      <c r="A526" s="82">
        <f t="shared" si="112"/>
        <v>512</v>
      </c>
      <c r="B526" s="96"/>
      <c r="C526" s="100" t="s">
        <v>656</v>
      </c>
      <c r="D526" s="54"/>
      <c r="E526" s="55"/>
      <c r="F526" s="55"/>
      <c r="G526" s="55"/>
      <c r="H526" s="55"/>
      <c r="I526" s="55"/>
      <c r="J526" s="55"/>
      <c r="K526" s="55"/>
      <c r="L526" s="55"/>
      <c r="M526" s="55"/>
      <c r="N526" s="55"/>
      <c r="O526" s="55"/>
      <c r="P526" s="55"/>
      <c r="Q526" s="53"/>
      <c r="R526" s="56"/>
      <c r="S526" s="57"/>
    </row>
    <row r="527" spans="1:19" ht="12.75" customHeight="1" x14ac:dyDescent="0.3">
      <c r="A527" s="82">
        <f t="shared" si="112"/>
        <v>513</v>
      </c>
      <c r="B527" s="96"/>
      <c r="C527" s="98" t="s">
        <v>636</v>
      </c>
      <c r="D527" s="54">
        <v>1483.7709399999999</v>
      </c>
      <c r="E527" s="55">
        <v>1620.8884399999999</v>
      </c>
      <c r="F527" s="55">
        <v>1757.58915</v>
      </c>
      <c r="G527" s="55">
        <v>1894.85599</v>
      </c>
      <c r="H527" s="55">
        <v>2033.0590900000002</v>
      </c>
      <c r="I527" s="55">
        <v>2171.5758300000002</v>
      </c>
      <c r="J527" s="55">
        <v>2310.0925699999998</v>
      </c>
      <c r="K527" s="55">
        <v>2448.6093100000003</v>
      </c>
      <c r="L527" s="55">
        <v>2587.1260499999999</v>
      </c>
      <c r="M527" s="55">
        <v>2725.6427899999999</v>
      </c>
      <c r="N527" s="55">
        <v>2864.1679199999999</v>
      </c>
      <c r="O527" s="55">
        <v>3002.7498399999999</v>
      </c>
      <c r="P527" s="55">
        <v>3180</v>
      </c>
      <c r="Q527" s="53">
        <f t="shared" ref="Q527:Q528" si="132">SUM(D527:P527)/13</f>
        <v>2313.8559938461535</v>
      </c>
      <c r="R527" s="56"/>
      <c r="S527" s="57"/>
    </row>
    <row r="528" spans="1:19" ht="12.75" customHeight="1" x14ac:dyDescent="0.3">
      <c r="A528" s="82">
        <f t="shared" ref="A528:A591" si="133">A527+1</f>
        <v>514</v>
      </c>
      <c r="B528" s="96"/>
      <c r="C528" s="98" t="s">
        <v>657</v>
      </c>
      <c r="D528" s="54"/>
      <c r="E528" s="55"/>
      <c r="F528" s="55"/>
      <c r="G528" s="55"/>
      <c r="H528" s="55"/>
      <c r="I528" s="55"/>
      <c r="J528" s="55"/>
      <c r="K528" s="55"/>
      <c r="L528" s="55"/>
      <c r="M528" s="55"/>
      <c r="N528" s="55"/>
      <c r="O528" s="55"/>
      <c r="P528" s="55">
        <v>38.625120000000003</v>
      </c>
      <c r="Q528" s="53">
        <f t="shared" si="132"/>
        <v>2.971163076923077</v>
      </c>
      <c r="R528" s="56"/>
      <c r="S528" s="57"/>
    </row>
    <row r="529" spans="1:19" ht="12.75" customHeight="1" x14ac:dyDescent="0.3">
      <c r="A529" s="82">
        <f t="shared" si="133"/>
        <v>515</v>
      </c>
      <c r="B529" s="96"/>
      <c r="C529" s="100" t="s">
        <v>658</v>
      </c>
      <c r="D529" s="58">
        <f>SUM(D527:D528)</f>
        <v>1483.7709399999999</v>
      </c>
      <c r="E529" s="58">
        <f t="shared" ref="E529:Q529" si="134">SUM(E527:E528)</f>
        <v>1620.8884399999999</v>
      </c>
      <c r="F529" s="58">
        <f t="shared" si="134"/>
        <v>1757.58915</v>
      </c>
      <c r="G529" s="58">
        <f t="shared" si="134"/>
        <v>1894.85599</v>
      </c>
      <c r="H529" s="58">
        <f t="shared" si="134"/>
        <v>2033.0590900000002</v>
      </c>
      <c r="I529" s="58">
        <f t="shared" si="134"/>
        <v>2171.5758300000002</v>
      </c>
      <c r="J529" s="58">
        <f t="shared" si="134"/>
        <v>2310.0925699999998</v>
      </c>
      <c r="K529" s="58">
        <f t="shared" si="134"/>
        <v>2448.6093100000003</v>
      </c>
      <c r="L529" s="58">
        <f t="shared" si="134"/>
        <v>2587.1260499999999</v>
      </c>
      <c r="M529" s="58">
        <f t="shared" si="134"/>
        <v>2725.6427899999999</v>
      </c>
      <c r="N529" s="58">
        <f t="shared" si="134"/>
        <v>2864.1679199999999</v>
      </c>
      <c r="O529" s="58">
        <f t="shared" si="134"/>
        <v>3002.7498399999999</v>
      </c>
      <c r="P529" s="58">
        <f t="shared" si="134"/>
        <v>3218.6251200000002</v>
      </c>
      <c r="Q529" s="58">
        <f t="shared" si="134"/>
        <v>2316.8271569230765</v>
      </c>
      <c r="R529" s="56"/>
      <c r="S529" s="57"/>
    </row>
    <row r="530" spans="1:19" ht="12.75" customHeight="1" x14ac:dyDescent="0.3">
      <c r="A530" s="82">
        <f t="shared" si="133"/>
        <v>516</v>
      </c>
      <c r="B530" s="96"/>
      <c r="C530" s="106"/>
      <c r="D530" s="54"/>
      <c r="E530" s="54"/>
      <c r="F530" s="54"/>
      <c r="G530" s="54"/>
      <c r="H530" s="54"/>
      <c r="I530" s="54"/>
      <c r="J530" s="54"/>
      <c r="K530" s="54"/>
      <c r="L530" s="54"/>
      <c r="M530" s="54"/>
      <c r="N530" s="54"/>
      <c r="O530" s="54"/>
      <c r="P530" s="54"/>
      <c r="Q530" s="54"/>
      <c r="R530" s="56"/>
      <c r="S530" s="57"/>
    </row>
    <row r="531" spans="1:19" ht="12.75" customHeight="1" x14ac:dyDescent="0.3">
      <c r="A531" s="82">
        <f t="shared" si="133"/>
        <v>517</v>
      </c>
      <c r="B531" s="101" t="s">
        <v>659</v>
      </c>
      <c r="C531" s="97"/>
      <c r="D531" s="54"/>
      <c r="E531" s="55"/>
      <c r="F531" s="55"/>
      <c r="G531" s="55"/>
      <c r="H531" s="55"/>
      <c r="I531" s="55"/>
      <c r="J531" s="55"/>
      <c r="K531" s="55"/>
      <c r="L531" s="55"/>
      <c r="M531" s="55"/>
      <c r="N531" s="55"/>
      <c r="O531" s="55"/>
      <c r="P531" s="55"/>
      <c r="Q531" s="53"/>
      <c r="R531" s="56"/>
      <c r="S531" s="57"/>
    </row>
    <row r="532" spans="1:19" ht="12.75" customHeight="1" x14ac:dyDescent="0.3">
      <c r="A532" s="82">
        <f t="shared" si="133"/>
        <v>518</v>
      </c>
      <c r="B532" s="101"/>
      <c r="C532" s="97" t="s">
        <v>660</v>
      </c>
      <c r="D532" s="54">
        <v>728.01850999999999</v>
      </c>
      <c r="E532" s="55">
        <v>787.47377000000006</v>
      </c>
      <c r="F532" s="55">
        <v>846.92903000000001</v>
      </c>
      <c r="G532" s="55">
        <v>906.38429000000008</v>
      </c>
      <c r="H532" s="55">
        <v>965.83955000000003</v>
      </c>
      <c r="I532" s="55">
        <v>1025.2948100000001</v>
      </c>
      <c r="J532" s="55">
        <v>1084.7500700000001</v>
      </c>
      <c r="K532" s="55">
        <v>1144.20533</v>
      </c>
      <c r="L532" s="55">
        <v>1203.6605900000002</v>
      </c>
      <c r="M532" s="55">
        <v>1263.1158500000001</v>
      </c>
      <c r="N532" s="55">
        <v>1322.5711099999999</v>
      </c>
      <c r="O532" s="55">
        <v>1382.02637</v>
      </c>
      <c r="P532" s="55">
        <v>1441.48163</v>
      </c>
      <c r="Q532" s="53">
        <f t="shared" ref="Q532:Q563" si="135">SUM(D532:P532)/13</f>
        <v>1084.7500700000001</v>
      </c>
      <c r="R532" s="56"/>
      <c r="S532" s="57"/>
    </row>
    <row r="533" spans="1:19" ht="12.75" customHeight="1" x14ac:dyDescent="0.3">
      <c r="A533" s="82">
        <f t="shared" si="133"/>
        <v>519</v>
      </c>
      <c r="B533" s="96"/>
      <c r="C533" s="97" t="s">
        <v>526</v>
      </c>
      <c r="D533" s="54">
        <v>386.24230999999997</v>
      </c>
      <c r="E533" s="55">
        <v>392.66844000000003</v>
      </c>
      <c r="F533" s="55">
        <v>399.09456999999998</v>
      </c>
      <c r="G533" s="55">
        <v>405.52070000000003</v>
      </c>
      <c r="H533" s="55">
        <v>411.94682999999998</v>
      </c>
      <c r="I533" s="55">
        <v>418.37296000000003</v>
      </c>
      <c r="J533" s="55">
        <v>424.79908999999998</v>
      </c>
      <c r="K533" s="55">
        <v>431.22522000000004</v>
      </c>
      <c r="L533" s="55">
        <v>437.65134999999998</v>
      </c>
      <c r="M533" s="55">
        <v>444.07748000000004</v>
      </c>
      <c r="N533" s="55">
        <v>450.50360999999998</v>
      </c>
      <c r="O533" s="55">
        <v>456.92974000000004</v>
      </c>
      <c r="P533" s="54">
        <v>463.35586999999998</v>
      </c>
      <c r="Q533" s="53">
        <f t="shared" si="135"/>
        <v>424.79909000000009</v>
      </c>
      <c r="R533" s="57"/>
      <c r="S533" s="57"/>
    </row>
    <row r="534" spans="1:19" ht="12.75" customHeight="1" x14ac:dyDescent="0.3">
      <c r="A534" s="82">
        <f t="shared" si="133"/>
        <v>520</v>
      </c>
      <c r="B534" s="96"/>
      <c r="C534" s="97" t="s">
        <v>661</v>
      </c>
      <c r="D534" s="54">
        <v>1372.8721200000002</v>
      </c>
      <c r="E534" s="55">
        <v>1483.8238900000001</v>
      </c>
      <c r="F534" s="55">
        <v>1594.7756600000002</v>
      </c>
      <c r="G534" s="55">
        <v>1705.7274300000001</v>
      </c>
      <c r="H534" s="55">
        <v>1816.6792000000003</v>
      </c>
      <c r="I534" s="55">
        <v>1927.6309699999999</v>
      </c>
      <c r="J534" s="55">
        <v>2038.5827400000001</v>
      </c>
      <c r="K534" s="55">
        <v>2149.53451</v>
      </c>
      <c r="L534" s="55">
        <v>2260.4862799999996</v>
      </c>
      <c r="M534" s="55">
        <v>2371.4380499999997</v>
      </c>
      <c r="N534" s="55">
        <v>2482.3898199999999</v>
      </c>
      <c r="O534" s="55">
        <v>2593.34159</v>
      </c>
      <c r="P534" s="54">
        <v>2704.2933599999997</v>
      </c>
      <c r="Q534" s="53">
        <f t="shared" si="135"/>
        <v>2038.5827400000001</v>
      </c>
      <c r="R534" s="57"/>
      <c r="S534" s="57"/>
    </row>
    <row r="535" spans="1:19" ht="12.75" customHeight="1" x14ac:dyDescent="0.3">
      <c r="A535" s="82">
        <f t="shared" si="133"/>
        <v>521</v>
      </c>
      <c r="B535" s="96"/>
      <c r="C535" s="97" t="s">
        <v>662</v>
      </c>
      <c r="D535" s="54">
        <v>559.32220999999993</v>
      </c>
      <c r="E535" s="55">
        <v>570.60391000000004</v>
      </c>
      <c r="F535" s="55">
        <v>581.88561000000004</v>
      </c>
      <c r="G535" s="55">
        <v>593.16731000000004</v>
      </c>
      <c r="H535" s="55">
        <v>604.44901000000004</v>
      </c>
      <c r="I535" s="55">
        <v>615.73070999999993</v>
      </c>
      <c r="J535" s="55">
        <v>627.01241000000005</v>
      </c>
      <c r="K535" s="55">
        <v>638.29410999999993</v>
      </c>
      <c r="L535" s="55">
        <v>649.57581000000005</v>
      </c>
      <c r="M535" s="55">
        <v>660.85751000000005</v>
      </c>
      <c r="N535" s="55">
        <v>672.13920999999993</v>
      </c>
      <c r="O535" s="55">
        <v>683.42091000000005</v>
      </c>
      <c r="P535" s="54">
        <v>694.70260999999994</v>
      </c>
      <c r="Q535" s="53">
        <f t="shared" si="135"/>
        <v>627.01241000000005</v>
      </c>
      <c r="R535" s="57"/>
      <c r="S535" s="57"/>
    </row>
    <row r="536" spans="1:19" ht="12.75" customHeight="1" x14ac:dyDescent="0.3">
      <c r="A536" s="82">
        <f t="shared" si="133"/>
        <v>522</v>
      </c>
      <c r="B536" s="96"/>
      <c r="C536" s="102" t="s">
        <v>663</v>
      </c>
      <c r="D536" s="54">
        <v>1437.1685299999999</v>
      </c>
      <c r="E536" s="55">
        <v>1446.9601499999999</v>
      </c>
      <c r="F536" s="55">
        <v>1456.7517700000001</v>
      </c>
      <c r="G536" s="55">
        <v>1466.54339</v>
      </c>
      <c r="H536" s="55">
        <v>1476.33501</v>
      </c>
      <c r="I536" s="55">
        <v>1486.12663</v>
      </c>
      <c r="J536" s="55">
        <v>1495.9182499999999</v>
      </c>
      <c r="K536" s="55">
        <v>1505.7098700000001</v>
      </c>
      <c r="L536" s="55">
        <v>1515.5014900000001</v>
      </c>
      <c r="M536" s="55">
        <v>1525.2931099999998</v>
      </c>
      <c r="N536" s="55">
        <v>1535.08473</v>
      </c>
      <c r="O536" s="55">
        <v>1544.87635</v>
      </c>
      <c r="P536" s="54">
        <v>1554.66797</v>
      </c>
      <c r="Q536" s="53">
        <f t="shared" si="135"/>
        <v>1495.9182499999999</v>
      </c>
      <c r="R536" s="57"/>
      <c r="S536" s="57"/>
    </row>
    <row r="537" spans="1:19" ht="12.75" customHeight="1" x14ac:dyDescent="0.3">
      <c r="A537" s="82">
        <f t="shared" si="133"/>
        <v>523</v>
      </c>
      <c r="B537" s="96"/>
      <c r="C537" s="102" t="s">
        <v>664</v>
      </c>
      <c r="D537" s="54">
        <v>728.01850999999999</v>
      </c>
      <c r="E537" s="55">
        <v>787.47377000000006</v>
      </c>
      <c r="F537" s="55">
        <v>846.92903000000001</v>
      </c>
      <c r="G537" s="55">
        <v>906.38429000000008</v>
      </c>
      <c r="H537" s="55">
        <v>965.83955000000003</v>
      </c>
      <c r="I537" s="55">
        <v>1025.2948100000001</v>
      </c>
      <c r="J537" s="55">
        <v>1084.7500700000001</v>
      </c>
      <c r="K537" s="55">
        <v>1144.20533</v>
      </c>
      <c r="L537" s="55">
        <v>1203.6605900000002</v>
      </c>
      <c r="M537" s="55">
        <v>1263.1158500000001</v>
      </c>
      <c r="N537" s="55">
        <v>1322.5711099999999</v>
      </c>
      <c r="O537" s="55">
        <v>1382.02637</v>
      </c>
      <c r="P537" s="54">
        <v>1441.48163</v>
      </c>
      <c r="Q537" s="53">
        <f t="shared" si="135"/>
        <v>1084.7500700000001</v>
      </c>
      <c r="R537" s="57"/>
      <c r="S537" s="57"/>
    </row>
    <row r="538" spans="1:19" ht="12.75" customHeight="1" x14ac:dyDescent="0.3">
      <c r="A538" s="82">
        <f t="shared" si="133"/>
        <v>524</v>
      </c>
      <c r="B538" s="96"/>
      <c r="C538" s="102" t="s">
        <v>563</v>
      </c>
      <c r="D538" s="54">
        <v>1257.2027399999999</v>
      </c>
      <c r="E538" s="55">
        <v>1351.16507</v>
      </c>
      <c r="F538" s="55">
        <v>1445.1274000000001</v>
      </c>
      <c r="G538" s="55">
        <v>1539.0897299999999</v>
      </c>
      <c r="H538" s="55">
        <v>1633.05206</v>
      </c>
      <c r="I538" s="55">
        <v>1727.0143899999998</v>
      </c>
      <c r="J538" s="55">
        <v>1820.9767200000001</v>
      </c>
      <c r="K538" s="55">
        <v>1914.9390500000002</v>
      </c>
      <c r="L538" s="55">
        <v>2008.9013799999998</v>
      </c>
      <c r="M538" s="55">
        <v>2102.8637100000001</v>
      </c>
      <c r="N538" s="55">
        <v>2196.8260399999999</v>
      </c>
      <c r="O538" s="55">
        <v>2290.7883700000002</v>
      </c>
      <c r="P538" s="54">
        <v>2384.7507000000001</v>
      </c>
      <c r="Q538" s="53">
        <f t="shared" si="135"/>
        <v>1820.9767200000001</v>
      </c>
      <c r="R538" s="57"/>
      <c r="S538" s="57"/>
    </row>
    <row r="539" spans="1:19" ht="12.75" customHeight="1" x14ac:dyDescent="0.3">
      <c r="A539" s="82">
        <f t="shared" si="133"/>
        <v>525</v>
      </c>
      <c r="B539" s="96"/>
      <c r="C539" s="102" t="s">
        <v>665</v>
      </c>
      <c r="D539" s="54">
        <v>1154.9210500000002</v>
      </c>
      <c r="E539" s="55">
        <v>1218.22813</v>
      </c>
      <c r="F539" s="55">
        <v>1281.53521</v>
      </c>
      <c r="G539" s="55">
        <v>1344.84229</v>
      </c>
      <c r="H539" s="55">
        <v>1408.1493700000001</v>
      </c>
      <c r="I539" s="55">
        <v>1471.4564499999999</v>
      </c>
      <c r="J539" s="55">
        <v>1534.7635299999999</v>
      </c>
      <c r="K539" s="55">
        <v>1598.0706099999998</v>
      </c>
      <c r="L539" s="55">
        <v>1661.37769</v>
      </c>
      <c r="M539" s="55">
        <v>1724.6847700000001</v>
      </c>
      <c r="N539" s="55">
        <v>1787.9918500000001</v>
      </c>
      <c r="O539" s="55">
        <v>1851.2989300000002</v>
      </c>
      <c r="P539" s="54">
        <v>1914.60601</v>
      </c>
      <c r="Q539" s="53">
        <f t="shared" si="135"/>
        <v>1534.7635299999999</v>
      </c>
      <c r="R539" s="57"/>
      <c r="S539" s="57"/>
    </row>
    <row r="540" spans="1:19" ht="12.75" customHeight="1" x14ac:dyDescent="0.3">
      <c r="A540" s="82">
        <f t="shared" si="133"/>
        <v>526</v>
      </c>
      <c r="B540" s="96"/>
      <c r="C540" s="102" t="s">
        <v>666</v>
      </c>
      <c r="D540" s="54">
        <v>742.90479000000005</v>
      </c>
      <c r="E540" s="55">
        <v>781.00814000000003</v>
      </c>
      <c r="F540" s="55">
        <v>819.11149</v>
      </c>
      <c r="G540" s="55">
        <v>857.21483999999998</v>
      </c>
      <c r="H540" s="55">
        <v>895.31819000000007</v>
      </c>
      <c r="I540" s="55">
        <v>933.42154000000005</v>
      </c>
      <c r="J540" s="55">
        <v>971.52489000000003</v>
      </c>
      <c r="K540" s="55">
        <v>1009.62824</v>
      </c>
      <c r="L540" s="55">
        <v>1047.7315899999999</v>
      </c>
      <c r="M540" s="55">
        <v>1085.83494</v>
      </c>
      <c r="N540" s="55">
        <v>1123.9382900000001</v>
      </c>
      <c r="O540" s="55">
        <v>1162.0416400000001</v>
      </c>
      <c r="P540" s="54">
        <v>1200.14499</v>
      </c>
      <c r="Q540" s="53">
        <f t="shared" si="135"/>
        <v>971.52489000000003</v>
      </c>
      <c r="R540" s="57"/>
      <c r="S540" s="57"/>
    </row>
    <row r="541" spans="1:19" ht="12.75" customHeight="1" x14ac:dyDescent="0.3">
      <c r="A541" s="82">
        <f t="shared" si="133"/>
        <v>527</v>
      </c>
      <c r="B541" s="96"/>
      <c r="C541" s="97" t="s">
        <v>566</v>
      </c>
      <c r="D541" s="54">
        <v>9351.8183499999996</v>
      </c>
      <c r="E541" s="55">
        <v>9375.8997500000005</v>
      </c>
      <c r="F541" s="55">
        <v>9399.9811499999996</v>
      </c>
      <c r="G541" s="55">
        <v>9424.0625500000006</v>
      </c>
      <c r="H541" s="55">
        <v>9448.1439499999997</v>
      </c>
      <c r="I541" s="55">
        <v>9472.2253499999988</v>
      </c>
      <c r="J541" s="55">
        <v>9496.3067499999997</v>
      </c>
      <c r="K541" s="55">
        <v>9520.3881500000007</v>
      </c>
      <c r="L541" s="55">
        <v>9544.4695500000016</v>
      </c>
      <c r="M541" s="55">
        <v>9568.5509499999989</v>
      </c>
      <c r="N541" s="55">
        <v>9592.6323499999999</v>
      </c>
      <c r="O541" s="55">
        <v>9616.7137500000008</v>
      </c>
      <c r="P541" s="54">
        <v>9640.7951499999999</v>
      </c>
      <c r="Q541" s="53">
        <f t="shared" si="135"/>
        <v>9496.3067500000016</v>
      </c>
      <c r="R541" s="57"/>
      <c r="S541" s="57"/>
    </row>
    <row r="542" spans="1:19" ht="12.75" customHeight="1" x14ac:dyDescent="0.3">
      <c r="A542" s="82">
        <f t="shared" si="133"/>
        <v>528</v>
      </c>
      <c r="B542" s="96"/>
      <c r="C542" s="98" t="s">
        <v>667</v>
      </c>
      <c r="D542" s="54">
        <v>1082.2826499999999</v>
      </c>
      <c r="E542" s="55">
        <v>1114.0986399999999</v>
      </c>
      <c r="F542" s="55">
        <v>1145.91463</v>
      </c>
      <c r="G542" s="55">
        <v>1177.73062</v>
      </c>
      <c r="H542" s="55">
        <v>1209.5466100000001</v>
      </c>
      <c r="I542" s="55">
        <v>1241.3626000000002</v>
      </c>
      <c r="J542" s="55">
        <v>1273.17859</v>
      </c>
      <c r="K542" s="55">
        <v>1304.99458</v>
      </c>
      <c r="L542" s="55">
        <v>1336.8105700000001</v>
      </c>
      <c r="M542" s="55">
        <v>1368.6265600000002</v>
      </c>
      <c r="N542" s="55">
        <v>1400.44255</v>
      </c>
      <c r="O542" s="55">
        <v>1432.25854</v>
      </c>
      <c r="P542" s="54">
        <v>1464.0745300000001</v>
      </c>
      <c r="Q542" s="53">
        <f t="shared" si="135"/>
        <v>1273.17859</v>
      </c>
      <c r="R542" s="57"/>
      <c r="S542" s="57"/>
    </row>
    <row r="543" spans="1:19" ht="12.75" customHeight="1" x14ac:dyDescent="0.3">
      <c r="A543" s="82">
        <f t="shared" si="133"/>
        <v>529</v>
      </c>
      <c r="B543" s="96"/>
      <c r="C543" s="97" t="s">
        <v>668</v>
      </c>
      <c r="D543" s="54">
        <v>728.01850999999999</v>
      </c>
      <c r="E543" s="55">
        <v>787.47377000000006</v>
      </c>
      <c r="F543" s="55">
        <v>846.92903000000001</v>
      </c>
      <c r="G543" s="55">
        <v>906.38429000000008</v>
      </c>
      <c r="H543" s="55">
        <v>965.83955000000003</v>
      </c>
      <c r="I543" s="55">
        <v>1025.2948100000001</v>
      </c>
      <c r="J543" s="55">
        <v>1084.7500700000001</v>
      </c>
      <c r="K543" s="55">
        <v>1144.20533</v>
      </c>
      <c r="L543" s="55">
        <v>1203.6605900000002</v>
      </c>
      <c r="M543" s="55">
        <v>1263.1158500000001</v>
      </c>
      <c r="N543" s="55">
        <v>1322.5711099999999</v>
      </c>
      <c r="O543" s="55">
        <v>1382.02637</v>
      </c>
      <c r="P543" s="54">
        <v>1441.48163</v>
      </c>
      <c r="Q543" s="53">
        <f t="shared" si="135"/>
        <v>1084.7500700000001</v>
      </c>
      <c r="R543" s="57"/>
      <c r="S543" s="57"/>
    </row>
    <row r="544" spans="1:19" ht="12.75" customHeight="1" x14ac:dyDescent="0.3">
      <c r="A544" s="82">
        <f t="shared" si="133"/>
        <v>530</v>
      </c>
      <c r="B544" s="96"/>
      <c r="C544" s="97" t="s">
        <v>669</v>
      </c>
      <c r="D544" s="54">
        <v>1382.6667</v>
      </c>
      <c r="E544" s="55">
        <v>1444.9464599999999</v>
      </c>
      <c r="F544" s="55">
        <v>1507.22622</v>
      </c>
      <c r="G544" s="55">
        <v>1569.5059799999999</v>
      </c>
      <c r="H544" s="55">
        <v>1631.78574</v>
      </c>
      <c r="I544" s="55">
        <v>1694.0654999999999</v>
      </c>
      <c r="J544" s="55">
        <v>1756.3452600000001</v>
      </c>
      <c r="K544" s="55">
        <v>1818.6250199999999</v>
      </c>
      <c r="L544" s="55">
        <v>1880.9047800000001</v>
      </c>
      <c r="M544" s="55">
        <v>1943.18454</v>
      </c>
      <c r="N544" s="55">
        <v>2005.4643000000001</v>
      </c>
      <c r="O544" s="55">
        <v>2067.74406</v>
      </c>
      <c r="P544" s="54">
        <v>2130.0238199999999</v>
      </c>
      <c r="Q544" s="53">
        <f t="shared" si="135"/>
        <v>1756.3452599999998</v>
      </c>
      <c r="R544" s="57"/>
      <c r="S544" s="57"/>
    </row>
    <row r="545" spans="1:19" ht="12.75" customHeight="1" x14ac:dyDescent="0.3">
      <c r="A545" s="82">
        <f t="shared" si="133"/>
        <v>531</v>
      </c>
      <c r="B545" s="96"/>
      <c r="C545" s="97" t="s">
        <v>670</v>
      </c>
      <c r="D545" s="54">
        <v>-1196.2789</v>
      </c>
      <c r="E545" s="55">
        <v>-1164.96126</v>
      </c>
      <c r="F545" s="55">
        <v>-1133.6436200000001</v>
      </c>
      <c r="G545" s="55">
        <v>-1102.3259799999998</v>
      </c>
      <c r="H545" s="55">
        <v>-1071.0083400000001</v>
      </c>
      <c r="I545" s="55">
        <v>-1039.6906999999999</v>
      </c>
      <c r="J545" s="55">
        <v>-1008.37306</v>
      </c>
      <c r="K545" s="55">
        <v>-977.05542000000014</v>
      </c>
      <c r="L545" s="55">
        <v>-945.73778000000004</v>
      </c>
      <c r="M545" s="55">
        <v>-914.42014000000006</v>
      </c>
      <c r="N545" s="55">
        <v>-883.10250000000008</v>
      </c>
      <c r="O545" s="55">
        <v>-851.78485999999998</v>
      </c>
      <c r="P545" s="54">
        <v>-820.46722</v>
      </c>
      <c r="Q545" s="53">
        <f t="shared" si="135"/>
        <v>-1008.37306</v>
      </c>
      <c r="R545" s="57"/>
      <c r="S545" s="57"/>
    </row>
    <row r="546" spans="1:19" ht="12.75" customHeight="1" x14ac:dyDescent="0.3">
      <c r="A546" s="82">
        <f t="shared" si="133"/>
        <v>532</v>
      </c>
      <c r="B546" s="96"/>
      <c r="C546" s="97" t="s">
        <v>671</v>
      </c>
      <c r="D546" s="54">
        <v>714.65929000000006</v>
      </c>
      <c r="E546" s="55">
        <v>738.46464000000003</v>
      </c>
      <c r="F546" s="55">
        <v>762.26999000000001</v>
      </c>
      <c r="G546" s="55">
        <v>786.07533999999998</v>
      </c>
      <c r="H546" s="55">
        <v>809.88069000000007</v>
      </c>
      <c r="I546" s="55">
        <v>833.68604000000005</v>
      </c>
      <c r="J546" s="55">
        <v>857.49139000000002</v>
      </c>
      <c r="K546" s="55">
        <v>881.29674</v>
      </c>
      <c r="L546" s="55">
        <v>905.10208999999998</v>
      </c>
      <c r="M546" s="55">
        <v>928.90744000000007</v>
      </c>
      <c r="N546" s="55">
        <v>952.71279000000004</v>
      </c>
      <c r="O546" s="55">
        <v>976.51814000000002</v>
      </c>
      <c r="P546" s="54">
        <v>1000.32349</v>
      </c>
      <c r="Q546" s="53">
        <f t="shared" si="135"/>
        <v>857.49139000000002</v>
      </c>
      <c r="R546" s="57"/>
      <c r="S546" s="57"/>
    </row>
    <row r="547" spans="1:19" ht="12.75" customHeight="1" x14ac:dyDescent="0.3">
      <c r="A547" s="82">
        <f t="shared" si="133"/>
        <v>533</v>
      </c>
      <c r="B547" s="96"/>
      <c r="C547" s="97" t="s">
        <v>672</v>
      </c>
      <c r="D547" s="54">
        <v>512.14085</v>
      </c>
      <c r="E547" s="55">
        <v>530.69395999999995</v>
      </c>
      <c r="F547" s="55">
        <v>549.24707000000012</v>
      </c>
      <c r="G547" s="55">
        <v>567.80018000000007</v>
      </c>
      <c r="H547" s="55">
        <v>586.35329000000002</v>
      </c>
      <c r="I547" s="55">
        <v>604.90640000000008</v>
      </c>
      <c r="J547" s="55">
        <v>623.45951000000002</v>
      </c>
      <c r="K547" s="55">
        <v>642.01261999999997</v>
      </c>
      <c r="L547" s="55">
        <v>660.56573000000003</v>
      </c>
      <c r="M547" s="55">
        <v>679.11883999999998</v>
      </c>
      <c r="N547" s="55">
        <v>697.67195000000004</v>
      </c>
      <c r="O547" s="55">
        <v>716.2250600000001</v>
      </c>
      <c r="P547" s="54">
        <v>734.77817000000005</v>
      </c>
      <c r="Q547" s="53">
        <f t="shared" si="135"/>
        <v>623.45951000000002</v>
      </c>
      <c r="R547" s="57"/>
      <c r="S547" s="57"/>
    </row>
    <row r="548" spans="1:19" ht="12.75" customHeight="1" x14ac:dyDescent="0.3">
      <c r="A548" s="82">
        <f t="shared" si="133"/>
        <v>534</v>
      </c>
      <c r="B548" s="96"/>
      <c r="C548" s="97" t="s">
        <v>673</v>
      </c>
      <c r="D548" s="54">
        <v>468.77372000000003</v>
      </c>
      <c r="E548" s="55">
        <v>487.85163</v>
      </c>
      <c r="F548" s="55">
        <v>506.92954000000003</v>
      </c>
      <c r="G548" s="55">
        <v>526.00744999999995</v>
      </c>
      <c r="H548" s="55">
        <v>545.08536000000004</v>
      </c>
      <c r="I548" s="55">
        <v>564.16327000000001</v>
      </c>
      <c r="J548" s="55">
        <v>583.2411800000001</v>
      </c>
      <c r="K548" s="55">
        <v>602.31908999999996</v>
      </c>
      <c r="L548" s="55">
        <v>621.39700000000005</v>
      </c>
      <c r="M548" s="55">
        <v>640.47491000000002</v>
      </c>
      <c r="N548" s="55">
        <v>659.55282000000011</v>
      </c>
      <c r="O548" s="55">
        <v>678.63072999999997</v>
      </c>
      <c r="P548" s="54">
        <v>697.70864000000006</v>
      </c>
      <c r="Q548" s="53">
        <f t="shared" si="135"/>
        <v>583.24117999999999</v>
      </c>
      <c r="R548" s="57"/>
      <c r="S548" s="57"/>
    </row>
    <row r="549" spans="1:19" ht="12.75" customHeight="1" x14ac:dyDescent="0.3">
      <c r="A549" s="82">
        <f t="shared" si="133"/>
        <v>535</v>
      </c>
      <c r="B549" s="96"/>
      <c r="C549" s="97" t="s">
        <v>674</v>
      </c>
      <c r="D549" s="54">
        <v>1609.4600600000001</v>
      </c>
      <c r="E549" s="55">
        <v>1707.4158799999998</v>
      </c>
      <c r="F549" s="55">
        <v>1805.3717000000001</v>
      </c>
      <c r="G549" s="55">
        <v>1903.32752</v>
      </c>
      <c r="H549" s="55">
        <v>2001.2833400000002</v>
      </c>
      <c r="I549" s="55">
        <v>2099.2391600000001</v>
      </c>
      <c r="J549" s="55">
        <v>2197.1949799999998</v>
      </c>
      <c r="K549" s="55">
        <v>2295.1507999999999</v>
      </c>
      <c r="L549" s="55">
        <v>2393.10662</v>
      </c>
      <c r="M549" s="55">
        <v>2491.0624400000002</v>
      </c>
      <c r="N549" s="55">
        <v>2589.0182599999998</v>
      </c>
      <c r="O549" s="55">
        <v>2686.97408</v>
      </c>
      <c r="P549" s="54">
        <v>2784.9299000000001</v>
      </c>
      <c r="Q549" s="53">
        <f t="shared" si="135"/>
        <v>2197.1949799999998</v>
      </c>
      <c r="R549" s="57"/>
      <c r="S549" s="57"/>
    </row>
    <row r="550" spans="1:19" ht="12.75" customHeight="1" x14ac:dyDescent="0.3">
      <c r="A550" s="82">
        <f t="shared" si="133"/>
        <v>536</v>
      </c>
      <c r="B550" s="96"/>
      <c r="C550" s="97" t="s">
        <v>675</v>
      </c>
      <c r="D550" s="54">
        <v>247.9975</v>
      </c>
      <c r="E550" s="55">
        <v>249.53836000000001</v>
      </c>
      <c r="F550" s="55">
        <v>251.07921999999999</v>
      </c>
      <c r="G550" s="55">
        <v>252.62008000000003</v>
      </c>
      <c r="H550" s="55">
        <v>254.16094000000001</v>
      </c>
      <c r="I550" s="55">
        <v>255.70180000000002</v>
      </c>
      <c r="J550" s="55">
        <v>257.24266</v>
      </c>
      <c r="K550" s="55">
        <v>258.78352000000001</v>
      </c>
      <c r="L550" s="55">
        <v>260.32438000000002</v>
      </c>
      <c r="M550" s="55">
        <v>261.86524000000003</v>
      </c>
      <c r="N550" s="55">
        <v>263.40609999999998</v>
      </c>
      <c r="O550" s="55">
        <v>264.94696000000005</v>
      </c>
      <c r="P550" s="54">
        <v>266.48782</v>
      </c>
      <c r="Q550" s="53">
        <f t="shared" si="135"/>
        <v>257.24266</v>
      </c>
      <c r="R550" s="57"/>
      <c r="S550" s="57"/>
    </row>
    <row r="551" spans="1:19" ht="12.75" customHeight="1" x14ac:dyDescent="0.3">
      <c r="A551" s="82">
        <f t="shared" si="133"/>
        <v>537</v>
      </c>
      <c r="B551" s="96"/>
      <c r="C551" s="97" t="s">
        <v>676</v>
      </c>
      <c r="D551" s="54">
        <v>4378.8201300000001</v>
      </c>
      <c r="E551" s="55">
        <v>4412.8411999999998</v>
      </c>
      <c r="F551" s="55">
        <v>4446.8622699999996</v>
      </c>
      <c r="G551" s="55">
        <v>4480.8833399999994</v>
      </c>
      <c r="H551" s="55">
        <v>4514.9044100000001</v>
      </c>
      <c r="I551" s="55">
        <v>4548.9254800000008</v>
      </c>
      <c r="J551" s="55">
        <v>4582.9465499999997</v>
      </c>
      <c r="K551" s="55">
        <v>4616.9676200000004</v>
      </c>
      <c r="L551" s="55">
        <v>4650.9886900000001</v>
      </c>
      <c r="M551" s="55">
        <v>4685.0097599999999</v>
      </c>
      <c r="N551" s="55">
        <v>4719.0308299999997</v>
      </c>
      <c r="O551" s="55">
        <v>4753.0519000000004</v>
      </c>
      <c r="P551" s="54">
        <v>4787.0729700000002</v>
      </c>
      <c r="Q551" s="53">
        <f t="shared" si="135"/>
        <v>4582.9465499999997</v>
      </c>
      <c r="R551" s="57"/>
      <c r="S551" s="57"/>
    </row>
    <row r="552" spans="1:19" ht="12.75" customHeight="1" x14ac:dyDescent="0.3">
      <c r="A552" s="82">
        <f t="shared" si="133"/>
        <v>538</v>
      </c>
      <c r="B552" s="96"/>
      <c r="C552" s="97" t="s">
        <v>677</v>
      </c>
      <c r="D552" s="54">
        <v>1008.77935</v>
      </c>
      <c r="E552" s="55">
        <v>1010.84889</v>
      </c>
      <c r="F552" s="55">
        <v>1012.9184300000001</v>
      </c>
      <c r="G552" s="55">
        <v>1014.98797</v>
      </c>
      <c r="H552" s="55">
        <v>1017.05751</v>
      </c>
      <c r="I552" s="55">
        <v>1019.1270500000001</v>
      </c>
      <c r="J552" s="55">
        <v>1021.19659</v>
      </c>
      <c r="K552" s="55">
        <v>1023.26613</v>
      </c>
      <c r="L552" s="55">
        <v>1025.3356699999999</v>
      </c>
      <c r="M552" s="55">
        <v>1027.4052099999999</v>
      </c>
      <c r="N552" s="55">
        <v>1029.4747500000001</v>
      </c>
      <c r="O552" s="55">
        <v>1031.54429</v>
      </c>
      <c r="P552" s="54">
        <v>1033.61383</v>
      </c>
      <c r="Q552" s="53">
        <f t="shared" si="135"/>
        <v>1021.19659</v>
      </c>
      <c r="R552" s="57"/>
      <c r="S552" s="57"/>
    </row>
    <row r="553" spans="1:19" ht="12.75" customHeight="1" x14ac:dyDescent="0.3">
      <c r="A553" s="82">
        <f t="shared" si="133"/>
        <v>539</v>
      </c>
      <c r="B553" s="96"/>
      <c r="C553" s="97" t="s">
        <v>588</v>
      </c>
      <c r="D553" s="54">
        <v>638.71532999999999</v>
      </c>
      <c r="E553" s="55">
        <v>643.62211000000002</v>
      </c>
      <c r="F553" s="55">
        <v>648.52889000000005</v>
      </c>
      <c r="G553" s="55">
        <v>653.43567000000007</v>
      </c>
      <c r="H553" s="55">
        <v>658.3424500000001</v>
      </c>
      <c r="I553" s="55">
        <v>663.24923000000001</v>
      </c>
      <c r="J553" s="55">
        <v>668.15601000000004</v>
      </c>
      <c r="K553" s="55">
        <v>673.06279000000006</v>
      </c>
      <c r="L553" s="55">
        <v>677.96957000000009</v>
      </c>
      <c r="M553" s="55">
        <v>682.87635</v>
      </c>
      <c r="N553" s="55">
        <v>687.78313000000003</v>
      </c>
      <c r="O553" s="55">
        <v>692.68991000000005</v>
      </c>
      <c r="P553" s="54">
        <v>697.59669000000008</v>
      </c>
      <c r="Q553" s="53">
        <f t="shared" si="135"/>
        <v>668.15600999999992</v>
      </c>
      <c r="R553" s="57"/>
      <c r="S553" s="57"/>
    </row>
    <row r="554" spans="1:19" ht="12.75" customHeight="1" x14ac:dyDescent="0.3">
      <c r="A554" s="82">
        <f t="shared" si="133"/>
        <v>540</v>
      </c>
      <c r="B554" s="96"/>
      <c r="C554" s="97" t="s">
        <v>678</v>
      </c>
      <c r="D554" s="54">
        <v>858.00275999999997</v>
      </c>
      <c r="E554" s="55">
        <v>909.50009</v>
      </c>
      <c r="F554" s="55">
        <v>960.99742000000003</v>
      </c>
      <c r="G554" s="55">
        <v>1012.49475</v>
      </c>
      <c r="H554" s="55">
        <v>1063.99208</v>
      </c>
      <c r="I554" s="55">
        <v>1115.4894099999999</v>
      </c>
      <c r="J554" s="55">
        <v>1166.9867400000001</v>
      </c>
      <c r="K554" s="55">
        <v>1218.48407</v>
      </c>
      <c r="L554" s="55">
        <v>1269.9813999999999</v>
      </c>
      <c r="M554" s="55">
        <v>1321.47873</v>
      </c>
      <c r="N554" s="55">
        <v>1372.97606</v>
      </c>
      <c r="O554" s="55">
        <v>1424.4733900000001</v>
      </c>
      <c r="P554" s="54">
        <v>1475.97072</v>
      </c>
      <c r="Q554" s="53">
        <f t="shared" si="135"/>
        <v>1166.9867400000001</v>
      </c>
      <c r="R554" s="57"/>
      <c r="S554" s="57"/>
    </row>
    <row r="555" spans="1:19" ht="12.75" customHeight="1" x14ac:dyDescent="0.3">
      <c r="A555" s="82">
        <f t="shared" si="133"/>
        <v>541</v>
      </c>
      <c r="B555" s="96"/>
      <c r="C555" s="97" t="s">
        <v>679</v>
      </c>
      <c r="D555" s="54">
        <v>29.799779999999998</v>
      </c>
      <c r="E555" s="55">
        <v>32.069110000000002</v>
      </c>
      <c r="F555" s="55">
        <v>34.338440000000006</v>
      </c>
      <c r="G555" s="55">
        <v>36.607770000000002</v>
      </c>
      <c r="H555" s="55">
        <v>38.877099999999999</v>
      </c>
      <c r="I555" s="55">
        <v>41.146430000000002</v>
      </c>
      <c r="J555" s="55">
        <v>43.415759999999999</v>
      </c>
      <c r="K555" s="55">
        <v>45.685090000000002</v>
      </c>
      <c r="L555" s="55">
        <v>47.954419999999999</v>
      </c>
      <c r="M555" s="55">
        <v>50.223750000000003</v>
      </c>
      <c r="N555" s="55">
        <v>52.493079999999999</v>
      </c>
      <c r="O555" s="55">
        <v>54.762410000000003</v>
      </c>
      <c r="P555" s="54">
        <v>57.031739999999999</v>
      </c>
      <c r="Q555" s="53">
        <f t="shared" si="135"/>
        <v>43.415760000000006</v>
      </c>
      <c r="R555" s="57"/>
      <c r="S555" s="57"/>
    </row>
    <row r="556" spans="1:19" ht="12.75" customHeight="1" x14ac:dyDescent="0.3">
      <c r="A556" s="82">
        <f t="shared" si="133"/>
        <v>542</v>
      </c>
      <c r="B556" s="96"/>
      <c r="C556" s="97" t="s">
        <v>680</v>
      </c>
      <c r="D556" s="54">
        <v>37.873390000000001</v>
      </c>
      <c r="E556" s="55">
        <v>40.75562</v>
      </c>
      <c r="F556" s="55">
        <v>43.63785</v>
      </c>
      <c r="G556" s="55">
        <v>46.52008</v>
      </c>
      <c r="H556" s="55">
        <v>49.40231</v>
      </c>
      <c r="I556" s="55">
        <v>52.28454</v>
      </c>
      <c r="J556" s="55">
        <v>55.166770000000007</v>
      </c>
      <c r="K556" s="55">
        <v>58.048999999999999</v>
      </c>
      <c r="L556" s="55">
        <v>60.931230000000006</v>
      </c>
      <c r="M556" s="55">
        <v>63.813459999999999</v>
      </c>
      <c r="N556" s="55">
        <v>66.695689999999999</v>
      </c>
      <c r="O556" s="55">
        <v>69.577919999999992</v>
      </c>
      <c r="P556" s="54">
        <v>72.460150000000013</v>
      </c>
      <c r="Q556" s="53">
        <f t="shared" si="135"/>
        <v>55.16677</v>
      </c>
      <c r="R556" s="57"/>
      <c r="S556" s="57"/>
    </row>
    <row r="557" spans="1:19" ht="12.75" customHeight="1" x14ac:dyDescent="0.3">
      <c r="A557" s="82">
        <f t="shared" si="133"/>
        <v>543</v>
      </c>
      <c r="B557" s="96"/>
      <c r="C557" s="97" t="s">
        <v>681</v>
      </c>
      <c r="D557" s="54">
        <v>905.12701000000004</v>
      </c>
      <c r="E557" s="55">
        <v>965.87963000000002</v>
      </c>
      <c r="F557" s="55">
        <v>1026.6322500000001</v>
      </c>
      <c r="G557" s="55">
        <v>1087.3848700000001</v>
      </c>
      <c r="H557" s="55">
        <v>1148.1374900000001</v>
      </c>
      <c r="I557" s="55">
        <v>1208.89011</v>
      </c>
      <c r="J557" s="55">
        <v>1269.64273</v>
      </c>
      <c r="K557" s="55">
        <v>1330.39535</v>
      </c>
      <c r="L557" s="55">
        <v>1391.14797</v>
      </c>
      <c r="M557" s="55">
        <v>1451.9005900000002</v>
      </c>
      <c r="N557" s="55">
        <v>1512.6532099999999</v>
      </c>
      <c r="O557" s="55">
        <v>1573.4058300000002</v>
      </c>
      <c r="P557" s="54">
        <v>1634.1584500000001</v>
      </c>
      <c r="Q557" s="53">
        <f t="shared" si="135"/>
        <v>1269.64273</v>
      </c>
      <c r="R557" s="57"/>
      <c r="S557" s="57"/>
    </row>
    <row r="558" spans="1:19" ht="12.75" customHeight="1" x14ac:dyDescent="0.3">
      <c r="A558" s="82">
        <f t="shared" si="133"/>
        <v>544</v>
      </c>
      <c r="B558" s="96"/>
      <c r="C558" s="97" t="s">
        <v>516</v>
      </c>
      <c r="D558" s="54">
        <v>647.67500000000007</v>
      </c>
      <c r="E558" s="55">
        <v>670.71180000000004</v>
      </c>
      <c r="F558" s="55">
        <v>693.74860000000001</v>
      </c>
      <c r="G558" s="55">
        <v>716.7854000000001</v>
      </c>
      <c r="H558" s="55">
        <v>739.82220000000007</v>
      </c>
      <c r="I558" s="55">
        <v>762.85900000000004</v>
      </c>
      <c r="J558" s="55">
        <v>785.89579999999989</v>
      </c>
      <c r="K558" s="55">
        <v>808.93259999999998</v>
      </c>
      <c r="L558" s="55">
        <v>831.96939999999995</v>
      </c>
      <c r="M558" s="55">
        <v>855.00620000000004</v>
      </c>
      <c r="N558" s="55">
        <v>878.04300000000001</v>
      </c>
      <c r="O558" s="55">
        <v>901.07980000000009</v>
      </c>
      <c r="P558" s="54">
        <v>924.11660000000006</v>
      </c>
      <c r="Q558" s="53">
        <f t="shared" si="135"/>
        <v>785.89580000000001</v>
      </c>
      <c r="R558" s="57"/>
      <c r="S558" s="57"/>
    </row>
    <row r="559" spans="1:19" ht="12.75" customHeight="1" x14ac:dyDescent="0.3">
      <c r="A559" s="82">
        <f t="shared" si="133"/>
        <v>545</v>
      </c>
      <c r="B559" s="96"/>
      <c r="C559" s="97" t="s">
        <v>598</v>
      </c>
      <c r="D559" s="54">
        <v>771.92695000000003</v>
      </c>
      <c r="E559" s="55">
        <v>813.39649999999995</v>
      </c>
      <c r="F559" s="55">
        <v>854.86605000000009</v>
      </c>
      <c r="G559" s="55">
        <v>896.3356</v>
      </c>
      <c r="H559" s="55">
        <v>937.80515000000003</v>
      </c>
      <c r="I559" s="55">
        <v>979.27470000000005</v>
      </c>
      <c r="J559" s="55">
        <v>1020.74425</v>
      </c>
      <c r="K559" s="55">
        <v>1062.2138</v>
      </c>
      <c r="L559" s="55">
        <v>1103.68335</v>
      </c>
      <c r="M559" s="55">
        <v>1145.1528999999998</v>
      </c>
      <c r="N559" s="55">
        <v>1186.6224499999998</v>
      </c>
      <c r="O559" s="55">
        <v>1228.0920000000001</v>
      </c>
      <c r="P559" s="54">
        <v>1269.5615500000001</v>
      </c>
      <c r="Q559" s="53">
        <f t="shared" si="135"/>
        <v>1020.7442499999999</v>
      </c>
      <c r="R559" s="57"/>
      <c r="S559" s="57"/>
    </row>
    <row r="560" spans="1:19" ht="12.75" customHeight="1" x14ac:dyDescent="0.3">
      <c r="A560" s="82">
        <f t="shared" si="133"/>
        <v>546</v>
      </c>
      <c r="B560" s="96"/>
      <c r="C560" s="97" t="s">
        <v>682</v>
      </c>
      <c r="D560" s="54">
        <v>1219.87994</v>
      </c>
      <c r="E560" s="55">
        <v>1283.35844</v>
      </c>
      <c r="F560" s="55">
        <v>1346.8369399999999</v>
      </c>
      <c r="G560" s="55">
        <v>1410.3154399999999</v>
      </c>
      <c r="H560" s="55">
        <v>1473.79394</v>
      </c>
      <c r="I560" s="55">
        <v>1537.27244</v>
      </c>
      <c r="J560" s="55">
        <v>1600.7509399999999</v>
      </c>
      <c r="K560" s="55">
        <v>1664.2294399999998</v>
      </c>
      <c r="L560" s="55">
        <v>1727.70794</v>
      </c>
      <c r="M560" s="55">
        <v>1791.1864399999999</v>
      </c>
      <c r="N560" s="55">
        <v>1854.6649399999999</v>
      </c>
      <c r="O560" s="55">
        <v>1918.1434400000001</v>
      </c>
      <c r="P560" s="54">
        <v>1981.62194</v>
      </c>
      <c r="Q560" s="53">
        <f t="shared" si="135"/>
        <v>1600.7509400000001</v>
      </c>
      <c r="R560" s="57"/>
      <c r="S560" s="57"/>
    </row>
    <row r="561" spans="1:19" ht="12.75" customHeight="1" x14ac:dyDescent="0.3">
      <c r="A561" s="82">
        <f t="shared" si="133"/>
        <v>547</v>
      </c>
      <c r="B561" s="96"/>
      <c r="C561" s="97" t="s">
        <v>528</v>
      </c>
      <c r="D561" s="54">
        <v>2.0149900000000001</v>
      </c>
      <c r="E561" s="55">
        <v>2.0149900000000001</v>
      </c>
      <c r="F561" s="55">
        <v>2.0149900000000001</v>
      </c>
      <c r="G561" s="55">
        <v>2.0149900000000001</v>
      </c>
      <c r="H561" s="55">
        <v>2.0149900000000001</v>
      </c>
      <c r="I561" s="55">
        <v>2.0149900000000001</v>
      </c>
      <c r="J561" s="55">
        <v>2.0149900000000001</v>
      </c>
      <c r="K561" s="55">
        <v>2.0149900000000001</v>
      </c>
      <c r="L561" s="55">
        <v>2.0149900000000001</v>
      </c>
      <c r="M561" s="55">
        <v>2.0149900000000001</v>
      </c>
      <c r="N561" s="55">
        <v>2.0149900000000001</v>
      </c>
      <c r="O561" s="55">
        <v>2.0149900000000001</v>
      </c>
      <c r="P561" s="54">
        <v>2.0149900000000001</v>
      </c>
      <c r="Q561" s="53">
        <f t="shared" si="135"/>
        <v>2.0149900000000005</v>
      </c>
      <c r="R561" s="57"/>
      <c r="S561" s="57"/>
    </row>
    <row r="562" spans="1:19" ht="12.75" customHeight="1" x14ac:dyDescent="0.3">
      <c r="A562" s="82">
        <f t="shared" si="133"/>
        <v>548</v>
      </c>
      <c r="B562" s="96"/>
      <c r="C562" s="97" t="s">
        <v>683</v>
      </c>
      <c r="D562" s="54">
        <v>888.30195000000003</v>
      </c>
      <c r="E562" s="55">
        <v>949.05457000000001</v>
      </c>
      <c r="F562" s="55">
        <v>1009.80719</v>
      </c>
      <c r="G562" s="55">
        <v>1070.55981</v>
      </c>
      <c r="H562" s="55">
        <v>1131.3124299999999</v>
      </c>
      <c r="I562" s="55">
        <v>1192.0650500000002</v>
      </c>
      <c r="J562" s="55">
        <v>1252.8176699999999</v>
      </c>
      <c r="K562" s="55">
        <v>1313.5702900000001</v>
      </c>
      <c r="L562" s="55">
        <v>1374.3229100000001</v>
      </c>
      <c r="M562" s="55">
        <v>1435.0755300000001</v>
      </c>
      <c r="N562" s="55">
        <v>1495.8281499999998</v>
      </c>
      <c r="O562" s="55">
        <v>1556.58077</v>
      </c>
      <c r="P562" s="54">
        <v>1617.3333900000002</v>
      </c>
      <c r="Q562" s="53">
        <f t="shared" si="135"/>
        <v>1252.8176699999999</v>
      </c>
      <c r="R562" s="57"/>
      <c r="S562" s="57"/>
    </row>
    <row r="563" spans="1:19" ht="12.75" customHeight="1" x14ac:dyDescent="0.3">
      <c r="A563" s="82">
        <f t="shared" si="133"/>
        <v>549</v>
      </c>
      <c r="B563" s="96"/>
      <c r="C563" s="98" t="s">
        <v>602</v>
      </c>
      <c r="D563" s="54">
        <v>590.51837999999998</v>
      </c>
      <c r="E563" s="55">
        <v>614.30828000000008</v>
      </c>
      <c r="F563" s="55">
        <v>638.09818000000007</v>
      </c>
      <c r="G563" s="55">
        <v>661.88807999999995</v>
      </c>
      <c r="H563" s="55">
        <v>685.67797999999993</v>
      </c>
      <c r="I563" s="55">
        <v>709.46788000000004</v>
      </c>
      <c r="J563" s="55">
        <v>733.25778000000003</v>
      </c>
      <c r="K563" s="55">
        <v>757.04768000000001</v>
      </c>
      <c r="L563" s="55">
        <v>780.83758</v>
      </c>
      <c r="M563" s="55">
        <v>804.62747999999999</v>
      </c>
      <c r="N563" s="55">
        <v>828.41737999999998</v>
      </c>
      <c r="O563" s="55">
        <v>852.20728000000008</v>
      </c>
      <c r="P563" s="54">
        <v>875.99718000000007</v>
      </c>
      <c r="Q563" s="53">
        <f t="shared" si="135"/>
        <v>733.25778000000003</v>
      </c>
      <c r="R563" s="57"/>
      <c r="S563" s="57"/>
    </row>
    <row r="564" spans="1:19" ht="12.75" customHeight="1" x14ac:dyDescent="0.3">
      <c r="A564" s="82">
        <f t="shared" si="133"/>
        <v>550</v>
      </c>
      <c r="B564" s="82"/>
      <c r="C564" s="96" t="s">
        <v>529</v>
      </c>
      <c r="D564" s="58">
        <f t="shared" ref="D564:Q564" si="136">SUM(D532:D563)</f>
        <v>35245.64446000001</v>
      </c>
      <c r="E564" s="58">
        <f t="shared" si="136"/>
        <v>36439.188330000004</v>
      </c>
      <c r="F564" s="58">
        <f t="shared" si="136"/>
        <v>37632.732200000006</v>
      </c>
      <c r="G564" s="58">
        <f t="shared" si="136"/>
        <v>38826.27607</v>
      </c>
      <c r="H564" s="58">
        <f t="shared" si="136"/>
        <v>40019.819940000009</v>
      </c>
      <c r="I564" s="58">
        <f t="shared" si="136"/>
        <v>41213.363810000003</v>
      </c>
      <c r="J564" s="58">
        <f t="shared" si="136"/>
        <v>42406.907680000004</v>
      </c>
      <c r="K564" s="58">
        <f t="shared" si="136"/>
        <v>43600.45155000002</v>
      </c>
      <c r="L564" s="58">
        <f t="shared" si="136"/>
        <v>44793.995420000007</v>
      </c>
      <c r="M564" s="58">
        <f t="shared" si="136"/>
        <v>45987.539289999993</v>
      </c>
      <c r="N564" s="58">
        <f t="shared" si="136"/>
        <v>47181.083160000017</v>
      </c>
      <c r="O564" s="58">
        <f t="shared" si="136"/>
        <v>48374.627030000011</v>
      </c>
      <c r="P564" s="58">
        <f t="shared" si="136"/>
        <v>49568.170900000005</v>
      </c>
      <c r="Q564" s="58">
        <f t="shared" si="136"/>
        <v>42406.907680000004</v>
      </c>
      <c r="R564" s="56"/>
      <c r="S564" s="57"/>
    </row>
    <row r="565" spans="1:19" ht="12.75" customHeight="1" x14ac:dyDescent="0.3">
      <c r="A565" s="82">
        <f t="shared" si="133"/>
        <v>551</v>
      </c>
      <c r="B565" s="82"/>
      <c r="C565" s="96"/>
      <c r="D565" s="54"/>
      <c r="E565" s="54"/>
      <c r="F565" s="54"/>
      <c r="G565" s="54"/>
      <c r="H565" s="54"/>
      <c r="I565" s="54"/>
      <c r="J565" s="54"/>
      <c r="K565" s="54"/>
      <c r="L565" s="54"/>
      <c r="M565" s="54"/>
      <c r="N565" s="54"/>
      <c r="O565" s="54"/>
      <c r="P565" s="54"/>
      <c r="Q565" s="54"/>
      <c r="R565" s="56"/>
      <c r="S565" s="57"/>
    </row>
    <row r="566" spans="1:19" ht="12.75" customHeight="1" x14ac:dyDescent="0.3">
      <c r="A566" s="82">
        <f t="shared" si="133"/>
        <v>552</v>
      </c>
      <c r="B566" s="96"/>
      <c r="C566" s="100" t="s">
        <v>684</v>
      </c>
      <c r="D566" s="54">
        <v>90915.594989999925</v>
      </c>
      <c r="E566" s="54">
        <v>29829.516150000003</v>
      </c>
      <c r="F566" s="54">
        <v>27847.011370000022</v>
      </c>
      <c r="G566" s="54">
        <v>20045.81093</v>
      </c>
      <c r="H566" s="54">
        <v>14971.821569999967</v>
      </c>
      <c r="I566" s="54">
        <v>12474.220490000007</v>
      </c>
      <c r="J566" s="54">
        <v>12618.124890000008</v>
      </c>
      <c r="K566" s="54">
        <v>26509.656900000045</v>
      </c>
      <c r="L566" s="54">
        <v>27192.398499999978</v>
      </c>
      <c r="M566" s="54">
        <v>27142.839099999997</v>
      </c>
      <c r="N566" s="54">
        <v>25391.512210000008</v>
      </c>
      <c r="O566" s="54">
        <v>23830.497650000005</v>
      </c>
      <c r="P566" s="54">
        <v>16196.225620000008</v>
      </c>
      <c r="Q566" s="53">
        <f t="shared" ref="Q566" si="137">SUM(D566:P566)/13</f>
        <v>27305.017720769225</v>
      </c>
      <c r="R566" s="56"/>
      <c r="S566" s="57"/>
    </row>
    <row r="567" spans="1:19" ht="12.75" customHeight="1" x14ac:dyDescent="0.3">
      <c r="A567" s="82">
        <f t="shared" si="133"/>
        <v>553</v>
      </c>
      <c r="B567" s="96"/>
      <c r="C567" s="98"/>
      <c r="D567" s="54"/>
      <c r="E567" s="55"/>
      <c r="F567" s="55"/>
      <c r="G567" s="55"/>
      <c r="H567" s="55"/>
      <c r="I567" s="55"/>
      <c r="J567" s="55"/>
      <c r="K567" s="55"/>
      <c r="L567" s="55"/>
      <c r="M567" s="55"/>
      <c r="N567" s="55"/>
      <c r="O567" s="55"/>
      <c r="P567" s="55"/>
      <c r="Q567" s="53"/>
      <c r="R567" s="56"/>
      <c r="S567" s="57"/>
    </row>
    <row r="568" spans="1:19" ht="12.75" customHeight="1" thickBot="1" x14ac:dyDescent="0.35">
      <c r="A568" s="82">
        <f t="shared" si="133"/>
        <v>554</v>
      </c>
      <c r="B568" s="96" t="s">
        <v>685</v>
      </c>
      <c r="C568" s="97"/>
      <c r="D568" s="62">
        <f t="shared" ref="D568:Q568" si="138">SUM(D564,D136,D146,D155,D164,D529,D175,D383,D187,D198,D208,D210,D220,D231,D241,D251,D261,D270,D281,D290,D299,D470,D310,D319,D328,D333,D344,D353,D364,D372,D379,D390,D398,D404,D410,D416,D423,D431,,D438,D445,D452,D458,D466,D477,D484,D491,D498,D503,D509,D517,D524,D566)</f>
        <v>1412577.0138899996</v>
      </c>
      <c r="E568" s="62">
        <f t="shared" si="138"/>
        <v>1448238.7469800005</v>
      </c>
      <c r="F568" s="62">
        <f t="shared" si="138"/>
        <v>1466271.7163399998</v>
      </c>
      <c r="G568" s="62">
        <f t="shared" si="138"/>
        <v>1478135.75031</v>
      </c>
      <c r="H568" s="62">
        <f t="shared" si="138"/>
        <v>1489539.1499299998</v>
      </c>
      <c r="I568" s="62">
        <f t="shared" si="138"/>
        <v>1510365.0172299999</v>
      </c>
      <c r="J568" s="62">
        <f t="shared" si="138"/>
        <v>1533827.4124300003</v>
      </c>
      <c r="K568" s="62">
        <f t="shared" si="138"/>
        <v>1541029.7498799998</v>
      </c>
      <c r="L568" s="62">
        <f t="shared" si="138"/>
        <v>1559416.7188800003</v>
      </c>
      <c r="M568" s="62">
        <f t="shared" si="138"/>
        <v>1562092.664799999</v>
      </c>
      <c r="N568" s="62">
        <f t="shared" si="138"/>
        <v>1583947.4174600001</v>
      </c>
      <c r="O568" s="62">
        <f t="shared" si="138"/>
        <v>1603507.7014300001</v>
      </c>
      <c r="P568" s="62">
        <f t="shared" si="138"/>
        <v>1609311.7699199996</v>
      </c>
      <c r="Q568" s="62">
        <f t="shared" si="138"/>
        <v>1522943.1407292308</v>
      </c>
      <c r="R568" s="56"/>
      <c r="S568" s="57"/>
    </row>
    <row r="569" spans="1:19" ht="12.75" customHeight="1" x14ac:dyDescent="0.3">
      <c r="A569" s="82">
        <f t="shared" si="133"/>
        <v>555</v>
      </c>
      <c r="B569" s="96"/>
      <c r="C569" s="97"/>
      <c r="D569" s="54"/>
      <c r="E569" s="55"/>
      <c r="F569" s="55"/>
      <c r="G569" s="55"/>
      <c r="H569" s="55"/>
      <c r="I569" s="55"/>
      <c r="J569" s="55"/>
      <c r="K569" s="55"/>
      <c r="L569" s="55"/>
      <c r="M569" s="55"/>
      <c r="N569" s="55"/>
      <c r="O569" s="55"/>
      <c r="P569" s="55"/>
      <c r="Q569" s="53"/>
      <c r="R569" s="56"/>
      <c r="S569" s="57"/>
    </row>
    <row r="570" spans="1:19" ht="12.75" customHeight="1" x14ac:dyDescent="0.3">
      <c r="A570" s="82">
        <f t="shared" si="133"/>
        <v>556</v>
      </c>
      <c r="B570" s="96" t="s">
        <v>686</v>
      </c>
      <c r="C570" s="97"/>
      <c r="D570" s="54"/>
      <c r="E570" s="55"/>
      <c r="F570" s="55"/>
      <c r="G570" s="55"/>
      <c r="H570" s="55"/>
      <c r="I570" s="55"/>
      <c r="J570" s="55"/>
      <c r="K570" s="55"/>
      <c r="L570" s="55"/>
      <c r="M570" s="55"/>
      <c r="N570" s="55"/>
      <c r="O570" s="55"/>
      <c r="P570" s="55"/>
      <c r="Q570" s="53"/>
      <c r="R570" s="56"/>
      <c r="S570" s="57"/>
    </row>
    <row r="571" spans="1:19" ht="12.75" customHeight="1" x14ac:dyDescent="0.3">
      <c r="A571" s="82">
        <f t="shared" si="133"/>
        <v>557</v>
      </c>
      <c r="B571" s="96"/>
      <c r="C571" s="97"/>
      <c r="D571" s="54"/>
      <c r="E571" s="55"/>
      <c r="F571" s="55"/>
      <c r="G571" s="55"/>
      <c r="H571" s="55"/>
      <c r="I571" s="55"/>
      <c r="J571" s="55"/>
      <c r="K571" s="55"/>
      <c r="L571" s="55"/>
      <c r="M571" s="55"/>
      <c r="N571" s="55"/>
      <c r="O571" s="55"/>
      <c r="P571" s="55"/>
      <c r="Q571" s="53"/>
      <c r="R571" s="56"/>
      <c r="S571" s="57"/>
    </row>
    <row r="572" spans="1:19" ht="12.75" customHeight="1" x14ac:dyDescent="0.3">
      <c r="A572" s="82">
        <f t="shared" si="133"/>
        <v>558</v>
      </c>
      <c r="B572" s="96"/>
      <c r="C572" s="97"/>
      <c r="D572" s="54"/>
      <c r="E572" s="55"/>
      <c r="F572" s="55"/>
      <c r="G572" s="55"/>
      <c r="H572" s="55"/>
      <c r="I572" s="55"/>
      <c r="J572" s="55"/>
      <c r="K572" s="55"/>
      <c r="L572" s="55"/>
      <c r="M572" s="55"/>
      <c r="N572" s="55"/>
      <c r="O572" s="55"/>
      <c r="P572" s="55"/>
      <c r="Q572" s="53"/>
      <c r="R572" s="56"/>
      <c r="S572" s="57"/>
    </row>
    <row r="573" spans="1:19" ht="12.75" customHeight="1" x14ac:dyDescent="0.3">
      <c r="A573" s="82">
        <f t="shared" si="133"/>
        <v>559</v>
      </c>
      <c r="B573" s="96"/>
      <c r="C573" s="96" t="s">
        <v>264</v>
      </c>
      <c r="D573" s="54"/>
      <c r="E573" s="55"/>
      <c r="F573" s="55"/>
      <c r="G573" s="55"/>
      <c r="H573" s="55"/>
      <c r="I573" s="55"/>
      <c r="J573" s="55"/>
      <c r="K573" s="55"/>
      <c r="L573" s="55"/>
      <c r="M573" s="55"/>
      <c r="N573" s="55"/>
      <c r="O573" s="55"/>
      <c r="P573" s="55"/>
      <c r="Q573" s="53"/>
      <c r="R573" s="56"/>
      <c r="S573" s="57"/>
    </row>
    <row r="574" spans="1:19" ht="12.75" customHeight="1" x14ac:dyDescent="0.3">
      <c r="A574" s="82">
        <f t="shared" si="133"/>
        <v>560</v>
      </c>
      <c r="B574" s="96"/>
      <c r="C574" s="97" t="s">
        <v>687</v>
      </c>
      <c r="D574" s="103">
        <v>25506.771990000005</v>
      </c>
      <c r="E574" s="103">
        <v>25599.356879999999</v>
      </c>
      <c r="F574" s="103">
        <v>25694.261500000001</v>
      </c>
      <c r="G574" s="103">
        <v>25791.15854</v>
      </c>
      <c r="H574" s="103">
        <v>25889.771990000005</v>
      </c>
      <c r="I574" s="103">
        <v>25991.778140000002</v>
      </c>
      <c r="J574" s="103">
        <v>26093.789030000004</v>
      </c>
      <c r="K574" s="103">
        <v>26195.803660000001</v>
      </c>
      <c r="L574" s="103">
        <v>26297.957710000002</v>
      </c>
      <c r="M574" s="103">
        <v>26400.116410000002</v>
      </c>
      <c r="N574" s="103">
        <v>26499.419499999996</v>
      </c>
      <c r="O574" s="103">
        <v>26599.483569999997</v>
      </c>
      <c r="P574" s="103">
        <v>26702.163589999996</v>
      </c>
      <c r="Q574" s="53">
        <f t="shared" ref="Q574:Q584" si="139">SUM(D574:P574)/13</f>
        <v>26097.064039230776</v>
      </c>
      <c r="R574" s="56"/>
      <c r="S574" s="57"/>
    </row>
    <row r="575" spans="1:19" ht="12.75" customHeight="1" x14ac:dyDescent="0.3">
      <c r="A575" s="82">
        <f t="shared" si="133"/>
        <v>561</v>
      </c>
      <c r="B575" s="96"/>
      <c r="C575" s="97" t="s">
        <v>688</v>
      </c>
      <c r="D575" s="103">
        <v>13093.725899999999</v>
      </c>
      <c r="E575" s="103">
        <v>13217.42614</v>
      </c>
      <c r="F575" s="103">
        <v>13327.33317</v>
      </c>
      <c r="G575" s="103">
        <v>12475.32539</v>
      </c>
      <c r="H575" s="103">
        <v>12606.047209999999</v>
      </c>
      <c r="I575" s="103">
        <v>13190.68339</v>
      </c>
      <c r="J575" s="103">
        <v>13367.74109</v>
      </c>
      <c r="K575" s="103">
        <v>13490.397159999999</v>
      </c>
      <c r="L575" s="103">
        <v>13611.506359999999</v>
      </c>
      <c r="M575" s="103">
        <v>13725.58995</v>
      </c>
      <c r="N575" s="103">
        <v>13847.281059999999</v>
      </c>
      <c r="O575" s="103">
        <v>13907.79269</v>
      </c>
      <c r="P575" s="103">
        <v>13828.62405</v>
      </c>
      <c r="Q575" s="53">
        <f t="shared" si="139"/>
        <v>13360.728735384617</v>
      </c>
      <c r="R575" s="56"/>
      <c r="S575" s="57"/>
    </row>
    <row r="576" spans="1:19" ht="12.75" customHeight="1" x14ac:dyDescent="0.3">
      <c r="A576" s="82">
        <f t="shared" si="133"/>
        <v>562</v>
      </c>
      <c r="B576" s="96"/>
      <c r="C576" s="97" t="s">
        <v>689</v>
      </c>
      <c r="D576" s="103">
        <v>160899.29780999996</v>
      </c>
      <c r="E576" s="103">
        <v>156036.33585</v>
      </c>
      <c r="F576" s="103">
        <v>156649.07600999996</v>
      </c>
      <c r="G576" s="103">
        <v>121145.11769</v>
      </c>
      <c r="H576" s="103">
        <v>125037.95491999999</v>
      </c>
      <c r="I576" s="103">
        <v>127642.30511999999</v>
      </c>
      <c r="J576" s="103">
        <v>164051.04935999998</v>
      </c>
      <c r="K576" s="103">
        <v>166881.94053000002</v>
      </c>
      <c r="L576" s="103">
        <v>169782.27351000003</v>
      </c>
      <c r="M576" s="103">
        <v>172180.20061</v>
      </c>
      <c r="N576" s="103">
        <v>173288.14996000001</v>
      </c>
      <c r="O576" s="103">
        <v>173867.65647000002</v>
      </c>
      <c r="P576" s="103">
        <v>174406.92284999997</v>
      </c>
      <c r="Q576" s="53">
        <f t="shared" si="139"/>
        <v>157066.7908223077</v>
      </c>
      <c r="R576" s="56"/>
      <c r="S576" s="57"/>
    </row>
    <row r="577" spans="1:19" ht="12.75" customHeight="1" x14ac:dyDescent="0.3">
      <c r="A577" s="82">
        <f t="shared" si="133"/>
        <v>563</v>
      </c>
      <c r="B577" s="96"/>
      <c r="C577" s="97" t="s">
        <v>690</v>
      </c>
      <c r="D577" s="103">
        <v>36559.294069999996</v>
      </c>
      <c r="E577" s="103">
        <v>36612.444129999996</v>
      </c>
      <c r="F577" s="103">
        <v>36665.385749999994</v>
      </c>
      <c r="G577" s="103">
        <v>36718.542239999995</v>
      </c>
      <c r="H577" s="103">
        <v>36771.802489999995</v>
      </c>
      <c r="I577" s="103">
        <v>36825.145080000002</v>
      </c>
      <c r="J577" s="103">
        <v>37171.510410000003</v>
      </c>
      <c r="K577" s="103">
        <v>37225.201639999999</v>
      </c>
      <c r="L577" s="103">
        <v>37278.893409999997</v>
      </c>
      <c r="M577" s="103">
        <v>37332.586219999997</v>
      </c>
      <c r="N577" s="103">
        <v>37386.279149999995</v>
      </c>
      <c r="O577" s="103">
        <v>37439.972179999997</v>
      </c>
      <c r="P577" s="103">
        <v>37436.259219999993</v>
      </c>
      <c r="Q577" s="53">
        <f t="shared" si="139"/>
        <v>37032.562768461539</v>
      </c>
      <c r="R577" s="56"/>
      <c r="S577" s="57"/>
    </row>
    <row r="578" spans="1:19" ht="12.75" customHeight="1" x14ac:dyDescent="0.3">
      <c r="A578" s="82">
        <f t="shared" si="133"/>
        <v>564</v>
      </c>
      <c r="B578" s="96"/>
      <c r="C578" s="97" t="s">
        <v>691</v>
      </c>
      <c r="D578" s="103">
        <v>65682.898069999996</v>
      </c>
      <c r="E578" s="103">
        <v>65772.486080000002</v>
      </c>
      <c r="F578" s="103">
        <v>65862.957049999997</v>
      </c>
      <c r="G578" s="103">
        <v>65876.432079999999</v>
      </c>
      <c r="H578" s="103">
        <v>65966.818350000001</v>
      </c>
      <c r="I578" s="103">
        <v>66056.469110000005</v>
      </c>
      <c r="J578" s="103">
        <v>66085.27781</v>
      </c>
      <c r="K578" s="103">
        <v>66174.861640000003</v>
      </c>
      <c r="L578" s="103">
        <v>66264.445470000006</v>
      </c>
      <c r="M578" s="103">
        <v>66326.49725</v>
      </c>
      <c r="N578" s="103">
        <v>66416.513739999995</v>
      </c>
      <c r="O578" s="103">
        <v>66506.581940000004</v>
      </c>
      <c r="P578" s="103">
        <v>66542.101330000005</v>
      </c>
      <c r="Q578" s="53">
        <f t="shared" si="139"/>
        <v>66118.026147692304</v>
      </c>
      <c r="R578" s="56"/>
      <c r="S578" s="57"/>
    </row>
    <row r="579" spans="1:19" ht="12.75" customHeight="1" x14ac:dyDescent="0.3">
      <c r="A579" s="82">
        <f t="shared" si="133"/>
        <v>565</v>
      </c>
      <c r="B579" s="96"/>
      <c r="C579" s="97" t="s">
        <v>692</v>
      </c>
      <c r="D579" s="103">
        <v>406133.65719</v>
      </c>
      <c r="E579" s="103">
        <v>409668.23218999995</v>
      </c>
      <c r="F579" s="103">
        <v>414872.37156999996</v>
      </c>
      <c r="G579" s="103">
        <v>411934.39609999995</v>
      </c>
      <c r="H579" s="103">
        <v>415060.76971999998</v>
      </c>
      <c r="I579" s="103">
        <v>419228.89120000007</v>
      </c>
      <c r="J579" s="103">
        <v>430122.04548999993</v>
      </c>
      <c r="K579" s="103">
        <v>435091.63633000001</v>
      </c>
      <c r="L579" s="103">
        <v>440008.50773000001</v>
      </c>
      <c r="M579" s="103">
        <v>445015.82273000001</v>
      </c>
      <c r="N579" s="103">
        <v>448451.46103999997</v>
      </c>
      <c r="O579" s="103">
        <v>450495.11666</v>
      </c>
      <c r="P579" s="103">
        <v>448900.62270999997</v>
      </c>
      <c r="Q579" s="53">
        <f t="shared" si="139"/>
        <v>428844.88697384612</v>
      </c>
      <c r="R579" s="56"/>
      <c r="S579" s="57"/>
    </row>
    <row r="580" spans="1:19" ht="12.75" customHeight="1" x14ac:dyDescent="0.3">
      <c r="A580" s="82">
        <f t="shared" si="133"/>
        <v>566</v>
      </c>
      <c r="B580" s="96"/>
      <c r="C580" s="97" t="s">
        <v>693</v>
      </c>
      <c r="D580" s="103">
        <v>157856.92152</v>
      </c>
      <c r="E580" s="103">
        <v>154715.25478999998</v>
      </c>
      <c r="F580" s="103">
        <v>154934.96281999999</v>
      </c>
      <c r="G580" s="103">
        <v>149855.86828999998</v>
      </c>
      <c r="H580" s="103">
        <v>149337.87417000002</v>
      </c>
      <c r="I580" s="103">
        <v>150405.67443000001</v>
      </c>
      <c r="J580" s="103">
        <v>154984.39662999997</v>
      </c>
      <c r="K580" s="103">
        <v>156666.28935000004</v>
      </c>
      <c r="L580" s="103">
        <v>152467.54191999999</v>
      </c>
      <c r="M580" s="103">
        <v>154036.41368999996</v>
      </c>
      <c r="N580" s="103">
        <v>155311.84458999996</v>
      </c>
      <c r="O580" s="103">
        <v>156397.92344000001</v>
      </c>
      <c r="P580" s="103">
        <v>155808.01122000001</v>
      </c>
      <c r="Q580" s="53">
        <f t="shared" si="139"/>
        <v>154059.92129692307</v>
      </c>
      <c r="R580" s="56"/>
      <c r="S580" s="57"/>
    </row>
    <row r="581" spans="1:19" ht="12.75" customHeight="1" x14ac:dyDescent="0.3">
      <c r="A581" s="82">
        <f t="shared" si="133"/>
        <v>567</v>
      </c>
      <c r="B581" s="96"/>
      <c r="C581" s="97" t="s">
        <v>694</v>
      </c>
      <c r="D581" s="103">
        <v>10081.827490000001</v>
      </c>
      <c r="E581" s="103">
        <v>10118.87363</v>
      </c>
      <c r="F581" s="103">
        <v>10159.474899999999</v>
      </c>
      <c r="G581" s="103">
        <v>10200.076640000001</v>
      </c>
      <c r="H581" s="103">
        <v>10240.678380000001</v>
      </c>
      <c r="I581" s="103">
        <v>10281.280130000001</v>
      </c>
      <c r="J581" s="103">
        <v>10321.892690000001</v>
      </c>
      <c r="K581" s="103">
        <v>10362.50547</v>
      </c>
      <c r="L581" s="103">
        <v>10402.787590000002</v>
      </c>
      <c r="M581" s="103">
        <v>10443.400660000001</v>
      </c>
      <c r="N581" s="103">
        <v>10484.013940000001</v>
      </c>
      <c r="O581" s="103">
        <v>10524.616239999999</v>
      </c>
      <c r="P581" s="103">
        <v>10466.64796</v>
      </c>
      <c r="Q581" s="53">
        <f t="shared" si="139"/>
        <v>10314.467363076925</v>
      </c>
      <c r="R581" s="56"/>
      <c r="S581" s="57"/>
    </row>
    <row r="582" spans="1:19" ht="12.75" customHeight="1" x14ac:dyDescent="0.3">
      <c r="A582" s="82">
        <f t="shared" si="133"/>
        <v>568</v>
      </c>
      <c r="B582" s="96"/>
      <c r="C582" s="97" t="s">
        <v>695</v>
      </c>
      <c r="D582" s="103">
        <v>27867.170119999999</v>
      </c>
      <c r="E582" s="103">
        <v>28012.72725</v>
      </c>
      <c r="F582" s="103">
        <v>28091.99338</v>
      </c>
      <c r="G582" s="103">
        <v>28238.739379999999</v>
      </c>
      <c r="H582" s="103">
        <v>28385.488570000001</v>
      </c>
      <c r="I582" s="103">
        <v>28532.243930000001</v>
      </c>
      <c r="J582" s="103">
        <v>28678.99958</v>
      </c>
      <c r="K582" s="103">
        <v>28825.771250000002</v>
      </c>
      <c r="L582" s="103">
        <v>28972.543299999998</v>
      </c>
      <c r="M582" s="103">
        <v>29119.315349999997</v>
      </c>
      <c r="N582" s="103">
        <v>29266.0874</v>
      </c>
      <c r="O582" s="103">
        <v>29412.85945</v>
      </c>
      <c r="P582" s="103">
        <v>29559.6315</v>
      </c>
      <c r="Q582" s="53">
        <f t="shared" si="139"/>
        <v>28689.505420000001</v>
      </c>
      <c r="R582" s="56"/>
      <c r="S582" s="57"/>
    </row>
    <row r="583" spans="1:19" ht="12.75" customHeight="1" x14ac:dyDescent="0.3">
      <c r="A583" s="82">
        <f t="shared" si="133"/>
        <v>569</v>
      </c>
      <c r="B583" s="96"/>
      <c r="C583" s="97" t="s">
        <v>696</v>
      </c>
      <c r="D583" s="103">
        <v>3171.1191800000001</v>
      </c>
      <c r="E583" s="103">
        <v>3209.7692099999999</v>
      </c>
      <c r="F583" s="103">
        <v>3248.4192400000002</v>
      </c>
      <c r="G583" s="103">
        <v>3287.06927</v>
      </c>
      <c r="H583" s="103">
        <v>3325.7193000000002</v>
      </c>
      <c r="I583" s="103">
        <v>3364.3713200000002</v>
      </c>
      <c r="J583" s="103">
        <v>3403.0233400000002</v>
      </c>
      <c r="K583" s="103">
        <v>3441.6753599999997</v>
      </c>
      <c r="L583" s="103">
        <v>3480.3273800000002</v>
      </c>
      <c r="M583" s="103">
        <v>3518.9793999999997</v>
      </c>
      <c r="N583" s="103">
        <v>3557.6314199999997</v>
      </c>
      <c r="O583" s="103">
        <v>3596.2834400000002</v>
      </c>
      <c r="P583" s="103">
        <v>3634.9354600000001</v>
      </c>
      <c r="Q583" s="53">
        <f t="shared" si="139"/>
        <v>3403.0248707692303</v>
      </c>
      <c r="R583" s="56"/>
      <c r="S583" s="57"/>
    </row>
    <row r="584" spans="1:19" ht="12.75" customHeight="1" x14ac:dyDescent="0.3">
      <c r="A584" s="82">
        <f t="shared" si="133"/>
        <v>570</v>
      </c>
      <c r="B584" s="96"/>
      <c r="C584" s="98" t="s">
        <v>697</v>
      </c>
      <c r="D584" s="54">
        <v>-77842.154369999975</v>
      </c>
      <c r="E584" s="54">
        <v>-77607.978010000006</v>
      </c>
      <c r="F584" s="54">
        <v>-71797.12732</v>
      </c>
      <c r="G584" s="54">
        <v>-74716.187869999994</v>
      </c>
      <c r="H584" s="54">
        <v>-75641.346429999991</v>
      </c>
      <c r="I584" s="54">
        <v>-76390.095109999995</v>
      </c>
      <c r="J584" s="54">
        <v>-78146.384329999986</v>
      </c>
      <c r="K584" s="55">
        <v>-80508.622400000007</v>
      </c>
      <c r="L584" s="55">
        <v>-82953.259739999994</v>
      </c>
      <c r="M584" s="55">
        <v>-86199.716619999992</v>
      </c>
      <c r="N584" s="55">
        <v>-87317.320439999996</v>
      </c>
      <c r="O584" s="55">
        <v>-89265.573070000013</v>
      </c>
      <c r="P584" s="54">
        <v>-91346.757129999984</v>
      </c>
      <c r="Q584" s="53">
        <f t="shared" si="139"/>
        <v>-80748.655603076928</v>
      </c>
      <c r="R584" s="56"/>
      <c r="S584" s="57"/>
    </row>
    <row r="585" spans="1:19" ht="12.75" customHeight="1" x14ac:dyDescent="0.3">
      <c r="A585" s="82">
        <f t="shared" si="133"/>
        <v>571</v>
      </c>
      <c r="B585" s="96"/>
      <c r="C585" s="100" t="s">
        <v>698</v>
      </c>
      <c r="D585" s="58">
        <f>SUM(D574:D584)</f>
        <v>829010.5289700001</v>
      </c>
      <c r="E585" s="58">
        <f t="shared" ref="E585:Q585" si="140">SUM(E574:E584)</f>
        <v>825354.92813999997</v>
      </c>
      <c r="F585" s="58">
        <f t="shared" si="140"/>
        <v>837709.10806999996</v>
      </c>
      <c r="G585" s="58">
        <f t="shared" si="140"/>
        <v>790806.5377499999</v>
      </c>
      <c r="H585" s="58">
        <f t="shared" si="140"/>
        <v>796981.57866999996</v>
      </c>
      <c r="I585" s="58">
        <f t="shared" si="140"/>
        <v>805128.74674000009</v>
      </c>
      <c r="J585" s="58">
        <f t="shared" si="140"/>
        <v>856133.34109999985</v>
      </c>
      <c r="K585" s="58">
        <f t="shared" si="140"/>
        <v>863847.45999000012</v>
      </c>
      <c r="L585" s="58">
        <f t="shared" si="140"/>
        <v>865613.52464000008</v>
      </c>
      <c r="M585" s="58">
        <f t="shared" si="140"/>
        <v>871899.20565000002</v>
      </c>
      <c r="N585" s="58">
        <f t="shared" si="140"/>
        <v>877191.36135999986</v>
      </c>
      <c r="O585" s="58">
        <f t="shared" si="140"/>
        <v>879482.71301000006</v>
      </c>
      <c r="P585" s="58">
        <f t="shared" si="140"/>
        <v>875939.16275999974</v>
      </c>
      <c r="Q585" s="58">
        <f t="shared" si="140"/>
        <v>844238.32283461536</v>
      </c>
      <c r="R585" s="56"/>
      <c r="S585" s="57"/>
    </row>
    <row r="586" spans="1:19" ht="12.75" customHeight="1" x14ac:dyDescent="0.3">
      <c r="A586" s="82">
        <f t="shared" si="133"/>
        <v>572</v>
      </c>
      <c r="B586" s="96"/>
      <c r="C586" s="98"/>
      <c r="D586" s="54"/>
      <c r="E586" s="54"/>
      <c r="F586" s="54"/>
      <c r="G586" s="54"/>
      <c r="H586" s="54"/>
      <c r="I586" s="54"/>
      <c r="J586" s="54"/>
      <c r="K586" s="55"/>
      <c r="L586" s="55"/>
      <c r="M586" s="55"/>
      <c r="N586" s="55"/>
      <c r="O586" s="55"/>
      <c r="P586" s="54"/>
      <c r="Q586" s="53"/>
      <c r="R586" s="56"/>
      <c r="S586" s="57"/>
    </row>
    <row r="587" spans="1:19" ht="12.75" customHeight="1" thickBot="1" x14ac:dyDescent="0.35">
      <c r="A587" s="82">
        <f t="shared" si="133"/>
        <v>573</v>
      </c>
      <c r="B587" s="101" t="s">
        <v>699</v>
      </c>
      <c r="C587" s="97"/>
      <c r="D587" s="62">
        <f>+D585</f>
        <v>829010.5289700001</v>
      </c>
      <c r="E587" s="62">
        <f t="shared" ref="E587:Q587" si="141">+E585</f>
        <v>825354.92813999997</v>
      </c>
      <c r="F587" s="62">
        <f t="shared" si="141"/>
        <v>837709.10806999996</v>
      </c>
      <c r="G587" s="62">
        <f t="shared" si="141"/>
        <v>790806.5377499999</v>
      </c>
      <c r="H587" s="62">
        <f t="shared" si="141"/>
        <v>796981.57866999996</v>
      </c>
      <c r="I587" s="62">
        <f t="shared" si="141"/>
        <v>805128.74674000009</v>
      </c>
      <c r="J587" s="62">
        <f t="shared" si="141"/>
        <v>856133.34109999985</v>
      </c>
      <c r="K587" s="62">
        <f t="shared" si="141"/>
        <v>863847.45999000012</v>
      </c>
      <c r="L587" s="62">
        <f t="shared" si="141"/>
        <v>865613.52464000008</v>
      </c>
      <c r="M587" s="62">
        <f t="shared" si="141"/>
        <v>871899.20565000002</v>
      </c>
      <c r="N587" s="62">
        <f t="shared" si="141"/>
        <v>877191.36135999986</v>
      </c>
      <c r="O587" s="62">
        <f t="shared" si="141"/>
        <v>879482.71301000006</v>
      </c>
      <c r="P587" s="62">
        <f t="shared" si="141"/>
        <v>875939.16275999974</v>
      </c>
      <c r="Q587" s="62">
        <f t="shared" si="141"/>
        <v>844238.32283461536</v>
      </c>
      <c r="R587" s="56"/>
      <c r="S587" s="57"/>
    </row>
    <row r="588" spans="1:19" ht="12.75" customHeight="1" x14ac:dyDescent="0.3">
      <c r="A588" s="82">
        <f t="shared" si="133"/>
        <v>574</v>
      </c>
      <c r="B588" s="101"/>
      <c r="C588" s="97"/>
      <c r="D588" s="54"/>
      <c r="E588" s="55"/>
      <c r="F588" s="55"/>
      <c r="G588" s="55"/>
      <c r="H588" s="55"/>
      <c r="I588" s="55"/>
      <c r="J588" s="55"/>
      <c r="K588" s="55"/>
      <c r="L588" s="55"/>
      <c r="M588" s="55"/>
      <c r="N588" s="55"/>
      <c r="O588" s="55"/>
      <c r="P588" s="55"/>
      <c r="Q588" s="53"/>
      <c r="R588" s="56"/>
      <c r="S588" s="57"/>
    </row>
    <row r="589" spans="1:19" ht="12.75" customHeight="1" x14ac:dyDescent="0.3">
      <c r="A589" s="82">
        <f t="shared" si="133"/>
        <v>575</v>
      </c>
      <c r="B589" s="96" t="s">
        <v>700</v>
      </c>
      <c r="C589" s="97"/>
      <c r="D589" s="54"/>
      <c r="E589" s="54"/>
      <c r="F589" s="54"/>
      <c r="G589" s="54"/>
      <c r="H589" s="54"/>
      <c r="I589" s="54"/>
      <c r="J589" s="54"/>
      <c r="K589" s="54"/>
      <c r="L589" s="54"/>
      <c r="M589" s="54"/>
      <c r="N589" s="54"/>
      <c r="O589" s="54"/>
      <c r="P589" s="54"/>
      <c r="Q589" s="53"/>
      <c r="R589" s="56"/>
      <c r="S589" s="57"/>
    </row>
    <row r="590" spans="1:19" ht="12.75" customHeight="1" x14ac:dyDescent="0.3">
      <c r="A590" s="82">
        <f t="shared" si="133"/>
        <v>576</v>
      </c>
      <c r="B590" s="96"/>
      <c r="C590" s="97"/>
      <c r="D590" s="54"/>
      <c r="E590" s="55"/>
      <c r="F590" s="55"/>
      <c r="G590" s="55"/>
      <c r="H590" s="55"/>
      <c r="I590" s="55"/>
      <c r="J590" s="55"/>
      <c r="K590" s="55"/>
      <c r="L590" s="55"/>
      <c r="M590" s="55"/>
      <c r="N590" s="55"/>
      <c r="O590" s="55"/>
      <c r="P590" s="55"/>
      <c r="Q590" s="53"/>
      <c r="R590" s="56"/>
      <c r="S590" s="57"/>
    </row>
    <row r="591" spans="1:19" ht="12.75" customHeight="1" x14ac:dyDescent="0.3">
      <c r="A591" s="82">
        <f t="shared" si="133"/>
        <v>577</v>
      </c>
      <c r="B591" s="82"/>
      <c r="C591" s="96" t="s">
        <v>265</v>
      </c>
      <c r="D591" s="54"/>
      <c r="E591" s="55"/>
      <c r="F591" s="55"/>
      <c r="G591" s="55"/>
      <c r="H591" s="55"/>
      <c r="I591" s="55"/>
      <c r="J591" s="55"/>
      <c r="K591" s="55"/>
      <c r="L591" s="55"/>
      <c r="M591" s="55"/>
      <c r="N591" s="55"/>
      <c r="O591" s="55"/>
      <c r="P591" s="55"/>
      <c r="Q591" s="53"/>
      <c r="R591" s="56"/>
      <c r="S591" s="57"/>
    </row>
    <row r="592" spans="1:19" ht="12.75" customHeight="1" x14ac:dyDescent="0.3">
      <c r="A592" s="82">
        <f t="shared" ref="A592:A655" si="142">A591+1</f>
        <v>578</v>
      </c>
      <c r="B592" s="96"/>
      <c r="C592" s="102" t="s">
        <v>701</v>
      </c>
      <c r="D592" s="54">
        <v>4178.3119300000008</v>
      </c>
      <c r="E592" s="55">
        <v>4258.7691000000004</v>
      </c>
      <c r="F592" s="55">
        <v>4339.3208800000002</v>
      </c>
      <c r="G592" s="55">
        <v>4419.9130500000001</v>
      </c>
      <c r="H592" s="55">
        <v>4500.6518699999997</v>
      </c>
      <c r="I592" s="55">
        <v>4581.4450600000009</v>
      </c>
      <c r="J592" s="55">
        <v>4662.2511500000001</v>
      </c>
      <c r="K592" s="55">
        <v>4743.3251800000007</v>
      </c>
      <c r="L592" s="55">
        <v>4824.4821600000005</v>
      </c>
      <c r="M592" s="55">
        <v>4909.0357800000002</v>
      </c>
      <c r="N592" s="55">
        <v>4993.6986299999999</v>
      </c>
      <c r="O592" s="55">
        <v>5078.3860800000002</v>
      </c>
      <c r="P592" s="55">
        <v>5163.0866900000001</v>
      </c>
      <c r="Q592" s="53">
        <f t="shared" ref="Q592:Q607" si="143">SUM(D592:P592)/13</f>
        <v>4665.5905815384613</v>
      </c>
      <c r="R592" s="56"/>
      <c r="S592" s="57"/>
    </row>
    <row r="593" spans="1:19" ht="12.75" customHeight="1" x14ac:dyDescent="0.3">
      <c r="A593" s="82">
        <f t="shared" si="142"/>
        <v>579</v>
      </c>
      <c r="B593" s="96"/>
      <c r="C593" s="102" t="s">
        <v>702</v>
      </c>
      <c r="D593" s="54">
        <v>6673.1402199999993</v>
      </c>
      <c r="E593" s="55">
        <v>6706.9496900000004</v>
      </c>
      <c r="F593" s="55">
        <v>6702.9309700000003</v>
      </c>
      <c r="G593" s="55">
        <v>12917.50369</v>
      </c>
      <c r="H593" s="55">
        <v>12941.625759999999</v>
      </c>
      <c r="I593" s="55">
        <v>12984.24512</v>
      </c>
      <c r="J593" s="55">
        <v>13006.92137</v>
      </c>
      <c r="K593" s="55">
        <v>13049.604959999999</v>
      </c>
      <c r="L593" s="55">
        <v>13065.552790000002</v>
      </c>
      <c r="M593" s="55">
        <v>13092.39594</v>
      </c>
      <c r="N593" s="55">
        <v>13133.818900000002</v>
      </c>
      <c r="O593" s="55">
        <v>13134.38565</v>
      </c>
      <c r="P593" s="55">
        <v>12745.79009</v>
      </c>
      <c r="Q593" s="53">
        <f t="shared" si="143"/>
        <v>11550.374242307693</v>
      </c>
      <c r="R593" s="56"/>
      <c r="S593" s="57"/>
    </row>
    <row r="594" spans="1:19" ht="12.75" customHeight="1" x14ac:dyDescent="0.3">
      <c r="A594" s="82">
        <f t="shared" si="142"/>
        <v>580</v>
      </c>
      <c r="B594" s="96"/>
      <c r="C594" s="102" t="s">
        <v>703</v>
      </c>
      <c r="D594" s="54">
        <v>134265.24886000002</v>
      </c>
      <c r="E594" s="55">
        <v>136028.44011</v>
      </c>
      <c r="F594" s="55">
        <v>135839.00255000003</v>
      </c>
      <c r="G594" s="55">
        <v>140143.17817</v>
      </c>
      <c r="H594" s="55">
        <v>140899.98512999999</v>
      </c>
      <c r="I594" s="55">
        <v>149982.39980000001</v>
      </c>
      <c r="J594" s="55">
        <v>150981.17253000004</v>
      </c>
      <c r="K594" s="55">
        <v>152821.45167000001</v>
      </c>
      <c r="L594" s="55">
        <v>154927.73652000003</v>
      </c>
      <c r="M594" s="55">
        <v>150631.81709</v>
      </c>
      <c r="N594" s="55">
        <v>151378.23258000001</v>
      </c>
      <c r="O594" s="55">
        <v>147088.38532</v>
      </c>
      <c r="P594" s="55">
        <v>157680.17440000002</v>
      </c>
      <c r="Q594" s="53">
        <f t="shared" si="143"/>
        <v>146359.0172869231</v>
      </c>
      <c r="R594" s="56"/>
      <c r="S594" s="57"/>
    </row>
    <row r="595" spans="1:19" ht="12.75" customHeight="1" x14ac:dyDescent="0.3">
      <c r="A595" s="82">
        <f t="shared" si="142"/>
        <v>581</v>
      </c>
      <c r="B595" s="96"/>
      <c r="C595" s="102" t="s">
        <v>704</v>
      </c>
      <c r="D595" s="54">
        <v>494352.60484999995</v>
      </c>
      <c r="E595" s="55">
        <v>496494.62326999992</v>
      </c>
      <c r="F595" s="55">
        <v>498973.88526999997</v>
      </c>
      <c r="G595" s="55">
        <v>506822.58848999999</v>
      </c>
      <c r="H595" s="55">
        <v>510146.65804999997</v>
      </c>
      <c r="I595" s="55">
        <v>511837.76338000002</v>
      </c>
      <c r="J595" s="55">
        <v>506031.77656999999</v>
      </c>
      <c r="K595" s="55">
        <v>507917.43601</v>
      </c>
      <c r="L595" s="55">
        <v>510575.10277</v>
      </c>
      <c r="M595" s="55">
        <v>513454.67288999999</v>
      </c>
      <c r="N595" s="55">
        <v>514446.76535</v>
      </c>
      <c r="O595" s="55">
        <v>516048.68534000003</v>
      </c>
      <c r="P595" s="55">
        <v>517466.63828999992</v>
      </c>
      <c r="Q595" s="53">
        <f t="shared" si="143"/>
        <v>508043.78465615388</v>
      </c>
      <c r="R595" s="56"/>
      <c r="S595" s="57"/>
    </row>
    <row r="596" spans="1:19" ht="12.75" customHeight="1" x14ac:dyDescent="0.3">
      <c r="A596" s="82">
        <f t="shared" si="142"/>
        <v>582</v>
      </c>
      <c r="B596" s="96"/>
      <c r="C596" s="102" t="s">
        <v>705</v>
      </c>
      <c r="D596" s="54">
        <v>250925.17190999998</v>
      </c>
      <c r="E596" s="55">
        <v>250012.78124999997</v>
      </c>
      <c r="F596" s="55">
        <v>250522.69420999999</v>
      </c>
      <c r="G596" s="55">
        <v>267785.32113</v>
      </c>
      <c r="H596" s="55">
        <v>287311.94115999999</v>
      </c>
      <c r="I596" s="55">
        <v>284346.74606000003</v>
      </c>
      <c r="J596" s="55">
        <v>279182.78912999999</v>
      </c>
      <c r="K596" s="55">
        <v>280436.40525000001</v>
      </c>
      <c r="L596" s="55">
        <v>280931.92599999998</v>
      </c>
      <c r="M596" s="55">
        <v>282287.13872000005</v>
      </c>
      <c r="N596" s="55">
        <v>283871.13698000001</v>
      </c>
      <c r="O596" s="55">
        <v>282152.71497999999</v>
      </c>
      <c r="P596" s="55">
        <v>274165.67368999991</v>
      </c>
      <c r="Q596" s="53">
        <f t="shared" si="143"/>
        <v>273379.41849769233</v>
      </c>
      <c r="R596" s="56"/>
      <c r="S596" s="57"/>
    </row>
    <row r="597" spans="1:19" ht="12.75" customHeight="1" x14ac:dyDescent="0.3">
      <c r="A597" s="82">
        <f t="shared" si="142"/>
        <v>583</v>
      </c>
      <c r="B597" s="96"/>
      <c r="C597" s="102" t="s">
        <v>706</v>
      </c>
      <c r="D597" s="54">
        <v>86478.474290000013</v>
      </c>
      <c r="E597" s="55">
        <v>86996.941309999995</v>
      </c>
      <c r="F597" s="55">
        <v>87479.171469999987</v>
      </c>
      <c r="G597" s="55">
        <v>88095.421669999996</v>
      </c>
      <c r="H597" s="55">
        <v>89101.584719999999</v>
      </c>
      <c r="I597" s="55">
        <v>86963.224499999997</v>
      </c>
      <c r="J597" s="55">
        <v>87519.192809999993</v>
      </c>
      <c r="K597" s="55">
        <v>88179.087139999989</v>
      </c>
      <c r="L597" s="55">
        <v>88804.959329999983</v>
      </c>
      <c r="M597" s="55">
        <v>89443.985439999989</v>
      </c>
      <c r="N597" s="55">
        <v>90257.424939999997</v>
      </c>
      <c r="O597" s="55">
        <v>90839.667759999997</v>
      </c>
      <c r="P597" s="55">
        <v>91396.533309999999</v>
      </c>
      <c r="Q597" s="53">
        <f t="shared" si="143"/>
        <v>88581.205283846168</v>
      </c>
      <c r="R597" s="56"/>
      <c r="S597" s="57"/>
    </row>
    <row r="598" spans="1:19" ht="12.75" customHeight="1" x14ac:dyDescent="0.3">
      <c r="A598" s="82">
        <f t="shared" si="142"/>
        <v>584</v>
      </c>
      <c r="B598" s="96"/>
      <c r="C598" s="102" t="s">
        <v>707</v>
      </c>
      <c r="D598" s="54">
        <v>367906.56121999997</v>
      </c>
      <c r="E598" s="55">
        <v>369759.59239000006</v>
      </c>
      <c r="F598" s="55">
        <v>371954.82636000001</v>
      </c>
      <c r="G598" s="55">
        <v>382239.14387000003</v>
      </c>
      <c r="H598" s="55">
        <v>389126.45124000002</v>
      </c>
      <c r="I598" s="55">
        <v>389042.91370999999</v>
      </c>
      <c r="J598" s="55">
        <v>391402.12690000003</v>
      </c>
      <c r="K598" s="55">
        <v>394221.36937000003</v>
      </c>
      <c r="L598" s="55">
        <v>396618.72685000004</v>
      </c>
      <c r="M598" s="55">
        <v>399244.56237</v>
      </c>
      <c r="N598" s="55">
        <v>404287.94486000005</v>
      </c>
      <c r="O598" s="55">
        <v>406577.23225</v>
      </c>
      <c r="P598" s="55">
        <v>408346.63433999999</v>
      </c>
      <c r="Q598" s="53">
        <f t="shared" si="143"/>
        <v>390056.00659461541</v>
      </c>
      <c r="R598" s="56"/>
      <c r="S598" s="57"/>
    </row>
    <row r="599" spans="1:19" ht="12.75" customHeight="1" x14ac:dyDescent="0.3">
      <c r="A599" s="82">
        <f t="shared" si="142"/>
        <v>585</v>
      </c>
      <c r="B599" s="96"/>
      <c r="C599" s="97" t="s">
        <v>708</v>
      </c>
      <c r="D599" s="54">
        <v>323774.63559999998</v>
      </c>
      <c r="E599" s="55">
        <v>325110.82442000002</v>
      </c>
      <c r="F599" s="55">
        <v>327171.77731999999</v>
      </c>
      <c r="G599" s="55">
        <v>329940.86216999998</v>
      </c>
      <c r="H599" s="55">
        <v>330094.90775999997</v>
      </c>
      <c r="I599" s="55">
        <v>329593.54898000002</v>
      </c>
      <c r="J599" s="55">
        <v>331213.57039000001</v>
      </c>
      <c r="K599" s="55">
        <v>332948.27307</v>
      </c>
      <c r="L599" s="55">
        <v>334683.99550000002</v>
      </c>
      <c r="M599" s="55">
        <v>336543.63389</v>
      </c>
      <c r="N599" s="55">
        <v>339448.32233</v>
      </c>
      <c r="O599" s="55">
        <v>339737.61719999998</v>
      </c>
      <c r="P599" s="55">
        <v>339836.00811</v>
      </c>
      <c r="Q599" s="53">
        <f t="shared" si="143"/>
        <v>332315.22898000001</v>
      </c>
      <c r="R599" s="56"/>
      <c r="S599" s="57"/>
    </row>
    <row r="600" spans="1:19" ht="12.75" customHeight="1" x14ac:dyDescent="0.3">
      <c r="A600" s="82">
        <f t="shared" si="142"/>
        <v>586</v>
      </c>
      <c r="B600" s="96"/>
      <c r="C600" s="97" t="s">
        <v>709</v>
      </c>
      <c r="D600" s="54">
        <v>206182.42371999999</v>
      </c>
      <c r="E600" s="55">
        <v>205896.74280000001</v>
      </c>
      <c r="F600" s="55">
        <v>206742.70490000001</v>
      </c>
      <c r="G600" s="55">
        <v>210586.54940000002</v>
      </c>
      <c r="H600" s="55">
        <v>211559.67215999999</v>
      </c>
      <c r="I600" s="55">
        <v>211493.01142</v>
      </c>
      <c r="J600" s="55">
        <v>212305.65826</v>
      </c>
      <c r="K600" s="55">
        <v>213075.50296000001</v>
      </c>
      <c r="L600" s="55">
        <v>213804.69245999999</v>
      </c>
      <c r="M600" s="55">
        <v>214448.56442000001</v>
      </c>
      <c r="N600" s="55">
        <v>215411.00518000001</v>
      </c>
      <c r="O600" s="55">
        <v>216310.80180000002</v>
      </c>
      <c r="P600" s="55">
        <v>217233.73071999999</v>
      </c>
      <c r="Q600" s="53">
        <f t="shared" si="143"/>
        <v>211927.0046307692</v>
      </c>
      <c r="R600" s="56"/>
      <c r="S600" s="57"/>
    </row>
    <row r="601" spans="1:19" ht="12.75" customHeight="1" x14ac:dyDescent="0.3">
      <c r="A601" s="82">
        <f t="shared" si="142"/>
        <v>587</v>
      </c>
      <c r="B601" s="96"/>
      <c r="C601" s="97" t="s">
        <v>710</v>
      </c>
      <c r="D601" s="54">
        <v>1913.0083100000011</v>
      </c>
      <c r="E601" s="55">
        <v>-1535.3513500000008</v>
      </c>
      <c r="F601" s="55">
        <v>-3127.6693400000004</v>
      </c>
      <c r="G601" s="55">
        <v>-3123.9504900000029</v>
      </c>
      <c r="H601" s="55">
        <v>4269.9931099999994</v>
      </c>
      <c r="I601" s="55">
        <v>-220.59858999999778</v>
      </c>
      <c r="J601" s="55">
        <v>196.53913999999713</v>
      </c>
      <c r="K601" s="55">
        <v>564.89252999999735</v>
      </c>
      <c r="L601" s="55">
        <v>267.11227999999755</v>
      </c>
      <c r="M601" s="55">
        <v>705.13870000000315</v>
      </c>
      <c r="N601" s="55">
        <v>9068.6055300000007</v>
      </c>
      <c r="O601" s="55">
        <v>6624.8016299999981</v>
      </c>
      <c r="P601" s="55">
        <v>3881.8733300000022</v>
      </c>
      <c r="Q601" s="53">
        <f t="shared" si="143"/>
        <v>1498.7995992307688</v>
      </c>
      <c r="R601" s="56"/>
      <c r="S601" s="57"/>
    </row>
    <row r="602" spans="1:19" ht="12.75" customHeight="1" x14ac:dyDescent="0.3">
      <c r="A602" s="82">
        <f t="shared" si="142"/>
        <v>588</v>
      </c>
      <c r="B602" s="96"/>
      <c r="C602" s="97" t="s">
        <v>711</v>
      </c>
      <c r="D602" s="54">
        <v>28203</v>
      </c>
      <c r="E602" s="55">
        <v>28100.837909999998</v>
      </c>
      <c r="F602" s="55">
        <v>28187.159650000001</v>
      </c>
      <c r="G602" s="55">
        <v>28275.898699999998</v>
      </c>
      <c r="H602" s="55">
        <v>28407.696319999999</v>
      </c>
      <c r="I602" s="55">
        <v>28529.735770000003</v>
      </c>
      <c r="J602" s="55">
        <v>28869.294540000003</v>
      </c>
      <c r="K602" s="55">
        <v>29006.778290000002</v>
      </c>
      <c r="L602" s="55">
        <v>29025.782770000002</v>
      </c>
      <c r="M602" s="55">
        <v>29213.7065</v>
      </c>
      <c r="N602" s="55">
        <v>29358.249230000001</v>
      </c>
      <c r="O602" s="55">
        <v>29495.941379999997</v>
      </c>
      <c r="P602" s="55">
        <v>29570.459319999998</v>
      </c>
      <c r="Q602" s="53">
        <f t="shared" si="143"/>
        <v>28788.041567692304</v>
      </c>
      <c r="R602" s="56"/>
      <c r="S602" s="57"/>
    </row>
    <row r="603" spans="1:19" ht="12.75" customHeight="1" x14ac:dyDescent="0.3">
      <c r="A603" s="82">
        <f t="shared" si="142"/>
        <v>589</v>
      </c>
      <c r="B603" s="96"/>
      <c r="C603" s="97" t="s">
        <v>712</v>
      </c>
      <c r="D603" s="54">
        <v>69524.102609999987</v>
      </c>
      <c r="E603" s="55">
        <v>72730.025510000007</v>
      </c>
      <c r="F603" s="55">
        <v>74571.375570000004</v>
      </c>
      <c r="G603" s="55">
        <v>76417.039059999996</v>
      </c>
      <c r="H603" s="55">
        <v>78265.975719999988</v>
      </c>
      <c r="I603" s="55">
        <v>80119.276870000002</v>
      </c>
      <c r="J603" s="55">
        <v>81976.184210000007</v>
      </c>
      <c r="K603" s="55">
        <v>83836.598729999998</v>
      </c>
      <c r="L603" s="55">
        <v>84837.237430000008</v>
      </c>
      <c r="M603" s="55">
        <v>58367.259230000003</v>
      </c>
      <c r="N603" s="55">
        <v>60119.209190000001</v>
      </c>
      <c r="O603" s="55">
        <v>61875.245889999998</v>
      </c>
      <c r="P603" s="55">
        <v>66444.147700000001</v>
      </c>
      <c r="Q603" s="53">
        <f t="shared" si="143"/>
        <v>73006.436747692307</v>
      </c>
      <c r="R603" s="56"/>
      <c r="S603" s="57"/>
    </row>
    <row r="604" spans="1:19" ht="12.75" customHeight="1" x14ac:dyDescent="0.3">
      <c r="A604" s="82">
        <f t="shared" si="142"/>
        <v>590</v>
      </c>
      <c r="B604" s="96"/>
      <c r="C604" s="97" t="s">
        <v>713</v>
      </c>
      <c r="D604" s="54"/>
      <c r="E604" s="55">
        <v>7.9520099999999996</v>
      </c>
      <c r="F604" s="55">
        <v>15.963570000000001</v>
      </c>
      <c r="G604" s="55">
        <v>22.88232</v>
      </c>
      <c r="H604" s="55">
        <v>30.042040000000004</v>
      </c>
      <c r="I604" s="55">
        <v>37.311789999999995</v>
      </c>
      <c r="J604" s="55">
        <v>50.350189999999998</v>
      </c>
      <c r="K604" s="55">
        <v>63.431600000000003</v>
      </c>
      <c r="L604" s="55">
        <v>81.315539999999999</v>
      </c>
      <c r="M604" s="55">
        <v>99.199480000000008</v>
      </c>
      <c r="N604" s="55">
        <v>117.08342</v>
      </c>
      <c r="O604" s="55">
        <v>134.96736000000001</v>
      </c>
      <c r="P604" s="55">
        <v>152.85129999999998</v>
      </c>
      <c r="Q604" s="53">
        <f t="shared" si="143"/>
        <v>62.565432307692305</v>
      </c>
      <c r="R604" s="56"/>
      <c r="S604" s="57"/>
    </row>
    <row r="605" spans="1:19" ht="12.75" customHeight="1" x14ac:dyDescent="0.3">
      <c r="A605" s="82">
        <f t="shared" si="142"/>
        <v>591</v>
      </c>
      <c r="B605" s="96"/>
      <c r="C605" s="97" t="s">
        <v>714</v>
      </c>
      <c r="D605" s="54">
        <v>3618.5518900000002</v>
      </c>
      <c r="E605" s="55">
        <v>3655.7453299999997</v>
      </c>
      <c r="F605" s="55">
        <v>3701.23731</v>
      </c>
      <c r="G605" s="55">
        <v>3746.7292900000002</v>
      </c>
      <c r="H605" s="55">
        <v>3792.22127</v>
      </c>
      <c r="I605" s="55">
        <v>3837.7132499999998</v>
      </c>
      <c r="J605" s="55">
        <v>3883.20523</v>
      </c>
      <c r="K605" s="55">
        <v>3928.6972100000003</v>
      </c>
      <c r="L605" s="55">
        <v>3974.1891900000001</v>
      </c>
      <c r="M605" s="55">
        <v>4019.6811699999998</v>
      </c>
      <c r="N605" s="55">
        <v>4065.1731500000005</v>
      </c>
      <c r="O605" s="55">
        <v>4110.6651299999994</v>
      </c>
      <c r="P605" s="55">
        <v>4156.157110000001</v>
      </c>
      <c r="Q605" s="53">
        <f t="shared" si="143"/>
        <v>3883.8435792307691</v>
      </c>
      <c r="R605" s="56"/>
      <c r="S605" s="57"/>
    </row>
    <row r="606" spans="1:19" ht="12.75" customHeight="1" x14ac:dyDescent="0.3">
      <c r="A606" s="82">
        <f t="shared" si="142"/>
        <v>592</v>
      </c>
      <c r="B606" s="96"/>
      <c r="C606" s="97" t="s">
        <v>715</v>
      </c>
      <c r="D606" s="54">
        <v>200966.48011</v>
      </c>
      <c r="E606" s="54">
        <v>202092.33231000003</v>
      </c>
      <c r="F606" s="54">
        <v>201022.18083000003</v>
      </c>
      <c r="G606" s="54">
        <v>199441.21873000002</v>
      </c>
      <c r="H606" s="54">
        <v>201482.44148000004</v>
      </c>
      <c r="I606" s="54">
        <v>200518.92617000002</v>
      </c>
      <c r="J606" s="55">
        <v>198496.57539000001</v>
      </c>
      <c r="K606" s="55">
        <v>199122.62936000002</v>
      </c>
      <c r="L606" s="55">
        <v>199919.77633000002</v>
      </c>
      <c r="M606" s="55">
        <v>200365.79936999999</v>
      </c>
      <c r="N606" s="55">
        <v>205382.77585999999</v>
      </c>
      <c r="O606" s="55">
        <v>201117.48914000002</v>
      </c>
      <c r="P606" s="55">
        <v>199520.17631999997</v>
      </c>
      <c r="Q606" s="53">
        <f t="shared" si="143"/>
        <v>200726.83087692314</v>
      </c>
      <c r="R606" s="56"/>
      <c r="S606" s="57"/>
    </row>
    <row r="607" spans="1:19" ht="12.75" customHeight="1" x14ac:dyDescent="0.3">
      <c r="A607" s="82">
        <f t="shared" si="142"/>
        <v>593</v>
      </c>
      <c r="B607" s="96"/>
      <c r="C607" s="98" t="s">
        <v>716</v>
      </c>
      <c r="D607" s="53">
        <v>-130936.40811000802</v>
      </c>
      <c r="E607" s="65">
        <v>-137044.13760999998</v>
      </c>
      <c r="F607" s="65">
        <v>-141177.70925000001</v>
      </c>
      <c r="G607" s="65">
        <v>-141994.47220000002</v>
      </c>
      <c r="H607" s="65">
        <v>-151491.43442999999</v>
      </c>
      <c r="I607" s="65">
        <v>-157515.58904999998</v>
      </c>
      <c r="J607" s="65">
        <v>-157247.61060000001</v>
      </c>
      <c r="K607" s="65">
        <v>-169587.21160999997</v>
      </c>
      <c r="L607" s="65">
        <v>-176958.75175000002</v>
      </c>
      <c r="M607" s="65">
        <v>-190277.33895000006</v>
      </c>
      <c r="N607" s="65">
        <v>-188508.99075999999</v>
      </c>
      <c r="O607" s="65">
        <v>-196405.33107000001</v>
      </c>
      <c r="P607" s="65">
        <v>-207318.489930001</v>
      </c>
      <c r="Q607" s="53">
        <f t="shared" si="143"/>
        <v>-165112.57502461609</v>
      </c>
      <c r="R607" s="56"/>
      <c r="S607" s="57"/>
    </row>
    <row r="608" spans="1:19" ht="12.75" customHeight="1" x14ac:dyDescent="0.3">
      <c r="A608" s="82">
        <f t="shared" si="142"/>
        <v>594</v>
      </c>
      <c r="B608" s="96"/>
      <c r="C608" s="98"/>
      <c r="D608" s="82"/>
      <c r="E608" s="82"/>
      <c r="F608" s="82"/>
      <c r="G608" s="82"/>
      <c r="H608" s="82"/>
      <c r="I608" s="82"/>
      <c r="J608" s="82"/>
      <c r="K608" s="82"/>
      <c r="L608" s="82"/>
      <c r="M608" s="82"/>
      <c r="N608" s="82"/>
      <c r="O608" s="82"/>
      <c r="P608" s="82"/>
      <c r="Q608" s="53"/>
      <c r="R608" s="56"/>
      <c r="S608" s="57"/>
    </row>
    <row r="609" spans="1:19" ht="12.75" customHeight="1" x14ac:dyDescent="0.3">
      <c r="A609" s="82">
        <f t="shared" si="142"/>
        <v>595</v>
      </c>
      <c r="B609" s="101"/>
      <c r="C609" s="97"/>
      <c r="D609" s="54"/>
      <c r="E609" s="55"/>
      <c r="F609" s="55"/>
      <c r="G609" s="55"/>
      <c r="H609" s="55"/>
      <c r="I609" s="55"/>
      <c r="J609" s="55"/>
      <c r="K609" s="55"/>
      <c r="L609" s="55"/>
      <c r="M609" s="55"/>
      <c r="N609" s="55"/>
      <c r="O609" s="55"/>
      <c r="P609" s="55"/>
      <c r="Q609" s="112"/>
      <c r="R609" s="56"/>
      <c r="S609" s="57"/>
    </row>
    <row r="610" spans="1:19" ht="12.75" customHeight="1" thickBot="1" x14ac:dyDescent="0.35">
      <c r="A610" s="82">
        <f t="shared" si="142"/>
        <v>596</v>
      </c>
      <c r="B610" s="96" t="s">
        <v>717</v>
      </c>
      <c r="C610" s="97"/>
      <c r="D610" s="62">
        <f t="shared" ref="D610:Q610" si="144">SUM(D591:D608)</f>
        <v>2048025.307409992</v>
      </c>
      <c r="E610" s="62">
        <f t="shared" si="144"/>
        <v>2049273.0684500001</v>
      </c>
      <c r="F610" s="62">
        <f t="shared" si="144"/>
        <v>2052918.8522699999</v>
      </c>
      <c r="G610" s="62">
        <f t="shared" si="144"/>
        <v>2105735.82705</v>
      </c>
      <c r="H610" s="62">
        <f t="shared" si="144"/>
        <v>2140440.4133600001</v>
      </c>
      <c r="I610" s="62">
        <f t="shared" si="144"/>
        <v>2136132.07424</v>
      </c>
      <c r="J610" s="62">
        <f t="shared" si="144"/>
        <v>2132529.9972099997</v>
      </c>
      <c r="K610" s="62">
        <f t="shared" si="144"/>
        <v>2134328.2717199996</v>
      </c>
      <c r="L610" s="62">
        <f t="shared" si="144"/>
        <v>2139383.83617</v>
      </c>
      <c r="M610" s="62">
        <f t="shared" si="144"/>
        <v>2106549.2520399997</v>
      </c>
      <c r="N610" s="62">
        <f t="shared" si="144"/>
        <v>2136830.4553700006</v>
      </c>
      <c r="O610" s="62">
        <f t="shared" si="144"/>
        <v>2123921.6558400006</v>
      </c>
      <c r="P610" s="62">
        <f t="shared" si="144"/>
        <v>2120441.4447899992</v>
      </c>
      <c r="Q610" s="62">
        <f t="shared" si="144"/>
        <v>2109731.5735323075</v>
      </c>
      <c r="R610" s="56"/>
      <c r="S610" s="57"/>
    </row>
    <row r="611" spans="1:19" ht="12.75" customHeight="1" x14ac:dyDescent="0.3">
      <c r="A611" s="82">
        <f t="shared" si="142"/>
        <v>597</v>
      </c>
      <c r="B611" s="96"/>
      <c r="C611" s="97"/>
      <c r="D611" s="54"/>
      <c r="E611" s="55"/>
      <c r="F611" s="55"/>
      <c r="G611" s="55"/>
      <c r="H611" s="55"/>
      <c r="I611" s="55"/>
      <c r="J611" s="55"/>
      <c r="K611" s="55"/>
      <c r="L611" s="55"/>
      <c r="M611" s="55"/>
      <c r="N611" s="55"/>
      <c r="O611" s="55"/>
      <c r="P611" s="55"/>
      <c r="Q611" s="53"/>
      <c r="R611" s="56"/>
      <c r="S611" s="57"/>
    </row>
    <row r="612" spans="1:19" ht="12.75" customHeight="1" x14ac:dyDescent="0.3">
      <c r="A612" s="82">
        <f t="shared" si="142"/>
        <v>598</v>
      </c>
      <c r="B612" s="96" t="s">
        <v>718</v>
      </c>
      <c r="C612" s="97"/>
      <c r="D612" s="54"/>
      <c r="E612" s="55"/>
      <c r="F612" s="55"/>
      <c r="G612" s="55"/>
      <c r="H612" s="55"/>
      <c r="I612" s="55"/>
      <c r="J612" s="55"/>
      <c r="K612" s="55"/>
      <c r="L612" s="55"/>
      <c r="M612" s="55"/>
      <c r="N612" s="55"/>
      <c r="O612" s="55"/>
      <c r="P612" s="55"/>
      <c r="Q612" s="53"/>
      <c r="R612" s="56"/>
      <c r="S612" s="57"/>
    </row>
    <row r="613" spans="1:19" ht="12.75" customHeight="1" x14ac:dyDescent="0.3">
      <c r="A613" s="82">
        <f t="shared" si="142"/>
        <v>599</v>
      </c>
      <c r="B613" s="96"/>
      <c r="C613" s="97"/>
      <c r="D613" s="54"/>
      <c r="E613" s="55"/>
      <c r="F613" s="55"/>
      <c r="G613" s="55"/>
      <c r="H613" s="55"/>
      <c r="I613" s="55"/>
      <c r="J613" s="55"/>
      <c r="K613" s="55"/>
      <c r="L613" s="55"/>
      <c r="M613" s="55"/>
      <c r="N613" s="55"/>
      <c r="O613" s="55"/>
      <c r="P613" s="55"/>
      <c r="Q613" s="53"/>
      <c r="R613" s="56"/>
      <c r="S613" s="57"/>
    </row>
    <row r="614" spans="1:19" ht="12.75" customHeight="1" x14ac:dyDescent="0.3">
      <c r="A614" s="82">
        <f t="shared" si="142"/>
        <v>600</v>
      </c>
      <c r="B614" s="96"/>
      <c r="C614" s="97"/>
      <c r="D614" s="54"/>
      <c r="E614" s="55"/>
      <c r="F614" s="55"/>
      <c r="G614" s="55"/>
      <c r="H614" s="55"/>
      <c r="I614" s="55"/>
      <c r="J614" s="55"/>
      <c r="K614" s="55"/>
      <c r="L614" s="55"/>
      <c r="M614" s="55"/>
      <c r="N614" s="55"/>
      <c r="O614" s="55"/>
      <c r="P614" s="55"/>
      <c r="Q614" s="53"/>
      <c r="R614" s="56"/>
      <c r="S614" s="57"/>
    </row>
    <row r="615" spans="1:19" ht="12.75" customHeight="1" x14ac:dyDescent="0.3">
      <c r="A615" s="82">
        <f t="shared" si="142"/>
        <v>601</v>
      </c>
      <c r="B615" s="96"/>
      <c r="C615" s="96" t="s">
        <v>719</v>
      </c>
      <c r="D615" s="54"/>
      <c r="E615" s="55"/>
      <c r="F615" s="55"/>
      <c r="G615" s="55"/>
      <c r="H615" s="55"/>
      <c r="I615" s="55"/>
      <c r="J615" s="55"/>
      <c r="K615" s="55"/>
      <c r="L615" s="55"/>
      <c r="M615" s="55"/>
      <c r="N615" s="55"/>
      <c r="O615" s="55"/>
      <c r="P615" s="55"/>
      <c r="Q615" s="53"/>
      <c r="R615" s="56"/>
      <c r="S615" s="57"/>
    </row>
    <row r="616" spans="1:19" ht="12.75" customHeight="1" x14ac:dyDescent="0.3">
      <c r="A616" s="82">
        <f t="shared" si="142"/>
        <v>602</v>
      </c>
      <c r="B616" s="96"/>
      <c r="C616" s="97" t="s">
        <v>719</v>
      </c>
      <c r="D616" s="58">
        <v>155.28416000000004</v>
      </c>
      <c r="E616" s="63">
        <v>179.46422000000004</v>
      </c>
      <c r="F616" s="63">
        <v>203.64433000000002</v>
      </c>
      <c r="G616" s="63">
        <v>227.82449000000003</v>
      </c>
      <c r="H616" s="63">
        <v>252.00468000000004</v>
      </c>
      <c r="I616" s="63">
        <v>276.18491</v>
      </c>
      <c r="J616" s="63">
        <v>300.36520999999999</v>
      </c>
      <c r="K616" s="63">
        <v>324.54554999999999</v>
      </c>
      <c r="L616" s="63">
        <v>348.72589999999997</v>
      </c>
      <c r="M616" s="63">
        <v>372.90627000000001</v>
      </c>
      <c r="N616" s="63">
        <v>397.08663999999999</v>
      </c>
      <c r="O616" s="63">
        <v>421.26702</v>
      </c>
      <c r="P616" s="63">
        <v>445.44738999999998</v>
      </c>
      <c r="Q616" s="111">
        <f t="shared" ref="Q616" si="145">SUM(D616:P616)/13</f>
        <v>300.36544384615388</v>
      </c>
      <c r="R616" s="56"/>
      <c r="S616" s="57"/>
    </row>
    <row r="617" spans="1:19" ht="12.75" customHeight="1" x14ac:dyDescent="0.3">
      <c r="A617" s="82">
        <f t="shared" si="142"/>
        <v>603</v>
      </c>
      <c r="B617" s="96"/>
      <c r="C617" s="97"/>
      <c r="D617" s="54"/>
      <c r="E617" s="55"/>
      <c r="F617" s="55"/>
      <c r="G617" s="55"/>
      <c r="H617" s="55"/>
      <c r="I617" s="55"/>
      <c r="J617" s="55"/>
      <c r="K617" s="55"/>
      <c r="L617" s="55"/>
      <c r="M617" s="55"/>
      <c r="N617" s="55"/>
      <c r="O617" s="55"/>
      <c r="P617" s="55"/>
      <c r="Q617" s="113"/>
      <c r="R617" s="56"/>
      <c r="S617" s="57"/>
    </row>
    <row r="618" spans="1:19" ht="12.75" customHeight="1" x14ac:dyDescent="0.3">
      <c r="A618" s="82">
        <f t="shared" si="142"/>
        <v>604</v>
      </c>
      <c r="B618" s="96"/>
      <c r="C618" s="96" t="s">
        <v>266</v>
      </c>
      <c r="D618" s="54"/>
      <c r="E618" s="55"/>
      <c r="F618" s="55"/>
      <c r="G618" s="55"/>
      <c r="H618" s="55"/>
      <c r="I618" s="55"/>
      <c r="J618" s="55"/>
      <c r="K618" s="55"/>
      <c r="L618" s="55"/>
      <c r="M618" s="55"/>
      <c r="N618" s="55"/>
      <c r="O618" s="55"/>
      <c r="P618" s="55"/>
      <c r="Q618" s="53"/>
      <c r="R618" s="56"/>
      <c r="S618" s="57"/>
    </row>
    <row r="619" spans="1:19" ht="12.75" customHeight="1" x14ac:dyDescent="0.3">
      <c r="A619" s="82">
        <f t="shared" si="142"/>
        <v>605</v>
      </c>
      <c r="B619" s="96"/>
      <c r="C619" s="97" t="s">
        <v>720</v>
      </c>
      <c r="D619" s="54">
        <v>85314.769060000006</v>
      </c>
      <c r="E619" s="55">
        <v>85529.021559999979</v>
      </c>
      <c r="F619" s="55">
        <v>85870.103960000022</v>
      </c>
      <c r="G619" s="55">
        <v>90325.249219999983</v>
      </c>
      <c r="H619" s="55">
        <v>91196.54763999999</v>
      </c>
      <c r="I619" s="55">
        <v>88181.922119999988</v>
      </c>
      <c r="J619" s="55">
        <v>88922.005619999996</v>
      </c>
      <c r="K619" s="55">
        <v>89437.371099999989</v>
      </c>
      <c r="L619" s="55">
        <v>89790.583790000033</v>
      </c>
      <c r="M619" s="55">
        <v>85479.329759999979</v>
      </c>
      <c r="N619" s="55">
        <v>86950.550659999979</v>
      </c>
      <c r="O619" s="55">
        <v>86846.826410000023</v>
      </c>
      <c r="P619" s="55">
        <v>86981.196939999994</v>
      </c>
      <c r="Q619" s="53">
        <f t="shared" ref="Q619:Q628" si="146">SUM(D619:P619)/13</f>
        <v>87755.805987692293</v>
      </c>
      <c r="R619" s="56"/>
      <c r="S619" s="57"/>
    </row>
    <row r="620" spans="1:19" ht="12.75" customHeight="1" x14ac:dyDescent="0.3">
      <c r="A620" s="82">
        <f t="shared" si="142"/>
        <v>606</v>
      </c>
      <c r="B620" s="96"/>
      <c r="C620" s="97" t="s">
        <v>721</v>
      </c>
      <c r="D620" s="54">
        <v>30921.214640000002</v>
      </c>
      <c r="E620" s="55">
        <v>32014.79448</v>
      </c>
      <c r="F620" s="55">
        <v>33108.841789999999</v>
      </c>
      <c r="G620" s="55">
        <v>34251.540839999994</v>
      </c>
      <c r="H620" s="55">
        <v>35423.553779999995</v>
      </c>
      <c r="I620" s="55">
        <v>36596.783599999995</v>
      </c>
      <c r="J620" s="55">
        <v>37772.838119999993</v>
      </c>
      <c r="K620" s="55">
        <v>38419.36849999999</v>
      </c>
      <c r="L620" s="55">
        <v>34453.387769999994</v>
      </c>
      <c r="M620" s="55">
        <v>35650.653229999996</v>
      </c>
      <c r="N620" s="55">
        <v>36859.828769999993</v>
      </c>
      <c r="O620" s="55">
        <v>38041.754749999993</v>
      </c>
      <c r="P620" s="55">
        <v>39222.766280000003</v>
      </c>
      <c r="Q620" s="53">
        <f t="shared" si="146"/>
        <v>35595.178965384606</v>
      </c>
      <c r="R620" s="56"/>
      <c r="S620" s="57"/>
    </row>
    <row r="621" spans="1:19" ht="12.75" customHeight="1" x14ac:dyDescent="0.3">
      <c r="A621" s="82">
        <f t="shared" si="142"/>
        <v>607</v>
      </c>
      <c r="B621" s="96"/>
      <c r="C621" s="97" t="s">
        <v>722</v>
      </c>
      <c r="D621" s="54">
        <v>1381.32008</v>
      </c>
      <c r="E621" s="55">
        <v>1426.4917600000001</v>
      </c>
      <c r="F621" s="55">
        <v>1471.6634399999998</v>
      </c>
      <c r="G621" s="55">
        <v>1516.83512</v>
      </c>
      <c r="H621" s="55">
        <v>1562.0067999999999</v>
      </c>
      <c r="I621" s="55">
        <v>1607.1784799999996</v>
      </c>
      <c r="J621" s="55">
        <v>1652.35016</v>
      </c>
      <c r="K621" s="55">
        <v>1697.5218399999994</v>
      </c>
      <c r="L621" s="55">
        <v>1690.8355799999999</v>
      </c>
      <c r="M621" s="55">
        <v>1736.0072600000003</v>
      </c>
      <c r="N621" s="55">
        <v>1781.1789399999998</v>
      </c>
      <c r="O621" s="55">
        <v>1826.3506200000002</v>
      </c>
      <c r="P621" s="55">
        <v>1871.5223000000001</v>
      </c>
      <c r="Q621" s="53">
        <f t="shared" si="146"/>
        <v>1632.4047984615386</v>
      </c>
      <c r="R621" s="56"/>
      <c r="S621" s="57"/>
    </row>
    <row r="622" spans="1:19" ht="12.75" customHeight="1" x14ac:dyDescent="0.3">
      <c r="A622" s="82">
        <f t="shared" si="142"/>
        <v>608</v>
      </c>
      <c r="B622" s="96"/>
      <c r="C622" s="97" t="s">
        <v>723</v>
      </c>
      <c r="D622" s="53">
        <v>43002.520570000001</v>
      </c>
      <c r="E622" s="55">
        <v>44184.50273</v>
      </c>
      <c r="F622" s="55">
        <v>45391.180070000002</v>
      </c>
      <c r="G622" s="55">
        <v>46611.567869999999</v>
      </c>
      <c r="H622" s="55">
        <v>47836.218390000009</v>
      </c>
      <c r="I622" s="55">
        <v>49063.098440000002</v>
      </c>
      <c r="J622" s="55">
        <v>50291.721940000003</v>
      </c>
      <c r="K622" s="55">
        <v>51523.922440000002</v>
      </c>
      <c r="L622" s="55">
        <v>48903.236019999997</v>
      </c>
      <c r="M622" s="55">
        <v>50106.279580000002</v>
      </c>
      <c r="N622" s="55">
        <v>51313.588540000004</v>
      </c>
      <c r="O622" s="55">
        <v>52537.366810000007</v>
      </c>
      <c r="P622" s="55">
        <v>53713.320870000003</v>
      </c>
      <c r="Q622" s="53">
        <f t="shared" si="146"/>
        <v>48806.040328461553</v>
      </c>
      <c r="R622" s="56"/>
      <c r="S622" s="57"/>
    </row>
    <row r="623" spans="1:19" ht="12.75" customHeight="1" x14ac:dyDescent="0.3">
      <c r="A623" s="82">
        <f t="shared" si="142"/>
        <v>609</v>
      </c>
      <c r="B623" s="96"/>
      <c r="C623" s="98" t="s">
        <v>724</v>
      </c>
      <c r="D623" s="54">
        <v>-1099.51829</v>
      </c>
      <c r="E623" s="55">
        <v>-1093.4911300000001</v>
      </c>
      <c r="F623" s="55">
        <v>-1087.46397</v>
      </c>
      <c r="G623" s="55">
        <v>-1081.4368100000002</v>
      </c>
      <c r="H623" s="55">
        <v>-1075.4096500000001</v>
      </c>
      <c r="I623" s="55">
        <v>-1069.3824900000002</v>
      </c>
      <c r="J623" s="55">
        <v>-1063.3553300000001</v>
      </c>
      <c r="K623" s="55">
        <v>-1057.32817</v>
      </c>
      <c r="L623" s="55">
        <v>-1051.3010100000001</v>
      </c>
      <c r="M623" s="55">
        <v>-1045.27385</v>
      </c>
      <c r="N623" s="55">
        <v>-1039.2466900000002</v>
      </c>
      <c r="O623" s="55">
        <v>-1033.2195300000001</v>
      </c>
      <c r="P623" s="55">
        <v>-1027.1923700000002</v>
      </c>
      <c r="Q623" s="53">
        <f t="shared" si="146"/>
        <v>-1063.3553300000001</v>
      </c>
      <c r="R623" s="56"/>
      <c r="S623" s="57"/>
    </row>
    <row r="624" spans="1:19" ht="12.75" customHeight="1" x14ac:dyDescent="0.3">
      <c r="A624" s="82">
        <f t="shared" si="142"/>
        <v>610</v>
      </c>
      <c r="B624" s="96"/>
      <c r="C624" s="102" t="s">
        <v>725</v>
      </c>
      <c r="D624" s="54">
        <v>8089.1801599999999</v>
      </c>
      <c r="E624" s="55">
        <v>8279.90841</v>
      </c>
      <c r="F624" s="55">
        <v>8470.6366599999983</v>
      </c>
      <c r="G624" s="55">
        <v>8661.3649100000002</v>
      </c>
      <c r="H624" s="55">
        <v>8852.0931600000004</v>
      </c>
      <c r="I624" s="55">
        <v>9042.8214099999987</v>
      </c>
      <c r="J624" s="55">
        <v>9233.5496600000006</v>
      </c>
      <c r="K624" s="55">
        <v>9424.2779099999989</v>
      </c>
      <c r="L624" s="55">
        <v>9615.006159999999</v>
      </c>
      <c r="M624" s="55">
        <v>9805.7344100000009</v>
      </c>
      <c r="N624" s="55">
        <v>9996.4626599999992</v>
      </c>
      <c r="O624" s="55">
        <v>10187.190909999999</v>
      </c>
      <c r="P624" s="55">
        <v>10053.561200000002</v>
      </c>
      <c r="Q624" s="53">
        <f t="shared" si="146"/>
        <v>9208.5990476923089</v>
      </c>
      <c r="R624" s="56"/>
      <c r="S624" s="57"/>
    </row>
    <row r="625" spans="1:19" ht="12.75" customHeight="1" x14ac:dyDescent="0.3">
      <c r="A625" s="82">
        <f t="shared" si="142"/>
        <v>611</v>
      </c>
      <c r="B625" s="96"/>
      <c r="C625" s="102" t="s">
        <v>726</v>
      </c>
      <c r="D625" s="54">
        <v>38006.129229999991</v>
      </c>
      <c r="E625" s="55">
        <v>39611.087219999994</v>
      </c>
      <c r="F625" s="55">
        <v>41267.537579999997</v>
      </c>
      <c r="G625" s="55">
        <v>42297.124009999992</v>
      </c>
      <c r="H625" s="55">
        <v>44547.097399999999</v>
      </c>
      <c r="I625" s="55">
        <v>46819.896229999998</v>
      </c>
      <c r="J625" s="55">
        <v>49147.799509999997</v>
      </c>
      <c r="K625" s="55">
        <v>47197.106599999992</v>
      </c>
      <c r="L625" s="55">
        <v>48559.845280000001</v>
      </c>
      <c r="M625" s="55">
        <v>50828.627030000003</v>
      </c>
      <c r="N625" s="55">
        <v>53009.743269999992</v>
      </c>
      <c r="O625" s="55">
        <v>54998.148809999991</v>
      </c>
      <c r="P625" s="55">
        <v>56687.649169999997</v>
      </c>
      <c r="Q625" s="53">
        <f t="shared" si="146"/>
        <v>47152.137795384617</v>
      </c>
      <c r="R625" s="56"/>
      <c r="S625" s="57"/>
    </row>
    <row r="626" spans="1:19" ht="12.75" customHeight="1" x14ac:dyDescent="0.3">
      <c r="A626" s="82">
        <f t="shared" si="142"/>
        <v>612</v>
      </c>
      <c r="B626" s="96"/>
      <c r="C626" s="97" t="s">
        <v>727</v>
      </c>
      <c r="D626" s="54">
        <v>3151.0094099999997</v>
      </c>
      <c r="E626" s="55">
        <v>3258.3167399999998</v>
      </c>
      <c r="F626" s="55">
        <v>3365.6243800000002</v>
      </c>
      <c r="G626" s="55">
        <v>3471.0874500000004</v>
      </c>
      <c r="H626" s="55">
        <v>3557.6228800000004</v>
      </c>
      <c r="I626" s="55">
        <v>3664.0683999999997</v>
      </c>
      <c r="J626" s="55">
        <v>3775.6966899999998</v>
      </c>
      <c r="K626" s="55">
        <v>3880.8070200000006</v>
      </c>
      <c r="L626" s="55">
        <v>3735.3754200000008</v>
      </c>
      <c r="M626" s="55">
        <v>3747.3162900000007</v>
      </c>
      <c r="N626" s="55">
        <v>3855.7427200000016</v>
      </c>
      <c r="O626" s="55">
        <v>3982.8240300000011</v>
      </c>
      <c r="P626" s="55">
        <v>4094.1408699999997</v>
      </c>
      <c r="Q626" s="53">
        <f t="shared" si="146"/>
        <v>3656.894792307693</v>
      </c>
      <c r="R626" s="56"/>
      <c r="S626" s="57"/>
    </row>
    <row r="627" spans="1:19" ht="12.75" customHeight="1" x14ac:dyDescent="0.3">
      <c r="A627" s="82">
        <f t="shared" si="142"/>
        <v>613</v>
      </c>
      <c r="B627" s="96"/>
      <c r="C627" s="97" t="s">
        <v>728</v>
      </c>
      <c r="D627" s="54">
        <v>1417.9097899999999</v>
      </c>
      <c r="E627" s="55">
        <v>1421.4646</v>
      </c>
      <c r="F627" s="55">
        <v>1425.0194100000001</v>
      </c>
      <c r="G627" s="55">
        <v>1428.57422</v>
      </c>
      <c r="H627" s="55">
        <v>1432.1290300000001</v>
      </c>
      <c r="I627" s="55">
        <v>1435.6838400000001</v>
      </c>
      <c r="J627" s="55">
        <v>1439.23865</v>
      </c>
      <c r="K627" s="55">
        <v>1442.7934599999999</v>
      </c>
      <c r="L627" s="55">
        <v>1446.34827</v>
      </c>
      <c r="M627" s="55">
        <v>1449.90308</v>
      </c>
      <c r="N627" s="55">
        <v>1453.4578900000001</v>
      </c>
      <c r="O627" s="55">
        <v>1457.0127</v>
      </c>
      <c r="P627" s="55">
        <v>1417.25901</v>
      </c>
      <c r="Q627" s="53">
        <f t="shared" si="146"/>
        <v>1435.9072269230769</v>
      </c>
      <c r="R627" s="56"/>
      <c r="S627" s="57"/>
    </row>
    <row r="628" spans="1:19" ht="12.75" customHeight="1" x14ac:dyDescent="0.3">
      <c r="A628" s="82">
        <f t="shared" si="142"/>
        <v>614</v>
      </c>
      <c r="B628" s="96"/>
      <c r="C628" s="98" t="s">
        <v>729</v>
      </c>
      <c r="D628" s="54">
        <v>1728.3256600010459</v>
      </c>
      <c r="E628" s="54">
        <v>1473.1285200000002</v>
      </c>
      <c r="F628" s="54">
        <v>1363.5451999999996</v>
      </c>
      <c r="G628" s="54">
        <v>1547.9765900000002</v>
      </c>
      <c r="H628" s="54">
        <v>4163.4849100000001</v>
      </c>
      <c r="I628" s="54">
        <v>553.14855999999963</v>
      </c>
      <c r="J628" s="54">
        <v>614.72005000000081</v>
      </c>
      <c r="K628" s="54">
        <v>7715.4634300000007</v>
      </c>
      <c r="L628" s="55">
        <v>6141.0213599999988</v>
      </c>
      <c r="M628" s="55">
        <v>1010.1915800000011</v>
      </c>
      <c r="N628" s="55">
        <v>1353.1412500000001</v>
      </c>
      <c r="O628" s="55">
        <v>1207.0967900000005</v>
      </c>
      <c r="P628" s="55">
        <v>344.6417900019419</v>
      </c>
      <c r="Q628" s="112">
        <f t="shared" si="146"/>
        <v>2247.3758223079221</v>
      </c>
      <c r="R628" s="56"/>
      <c r="S628" s="57"/>
    </row>
    <row r="629" spans="1:19" ht="12.75" customHeight="1" x14ac:dyDescent="0.3">
      <c r="A629" s="82">
        <f t="shared" si="142"/>
        <v>615</v>
      </c>
      <c r="B629" s="96"/>
      <c r="C629" s="100" t="s">
        <v>730</v>
      </c>
      <c r="D629" s="58">
        <f>SUM(D619:D628)</f>
        <v>211912.86031000104</v>
      </c>
      <c r="E629" s="58">
        <f t="shared" ref="E629:Q629" si="147">SUM(E619:E628)</f>
        <v>216105.22488999998</v>
      </c>
      <c r="F629" s="58">
        <f t="shared" si="147"/>
        <v>220646.68852</v>
      </c>
      <c r="G629" s="58">
        <f t="shared" si="147"/>
        <v>229029.88341999997</v>
      </c>
      <c r="H629" s="58">
        <f t="shared" si="147"/>
        <v>237495.34434000001</v>
      </c>
      <c r="I629" s="58">
        <f t="shared" si="147"/>
        <v>235895.21859</v>
      </c>
      <c r="J629" s="58">
        <f t="shared" si="147"/>
        <v>241786.56507000001</v>
      </c>
      <c r="K629" s="58">
        <f t="shared" si="147"/>
        <v>249681.30412999997</v>
      </c>
      <c r="L629" s="58">
        <f t="shared" si="147"/>
        <v>243284.33864000003</v>
      </c>
      <c r="M629" s="58">
        <f t="shared" si="147"/>
        <v>238768.76836999998</v>
      </c>
      <c r="N629" s="58">
        <f t="shared" si="147"/>
        <v>245534.44800999993</v>
      </c>
      <c r="O629" s="58">
        <f t="shared" si="147"/>
        <v>250051.3523</v>
      </c>
      <c r="P629" s="58">
        <f t="shared" si="147"/>
        <v>253358.86606000195</v>
      </c>
      <c r="Q629" s="58">
        <f t="shared" si="147"/>
        <v>236426.98943461562</v>
      </c>
      <c r="R629" s="56"/>
      <c r="S629" s="57"/>
    </row>
    <row r="630" spans="1:19" ht="12.75" customHeight="1" x14ac:dyDescent="0.3">
      <c r="A630" s="82">
        <f t="shared" si="142"/>
        <v>616</v>
      </c>
      <c r="B630" s="96"/>
      <c r="C630" s="98"/>
      <c r="D630" s="54"/>
      <c r="E630" s="54"/>
      <c r="F630" s="54"/>
      <c r="G630" s="54"/>
      <c r="H630" s="54"/>
      <c r="I630" s="54"/>
      <c r="J630" s="54"/>
      <c r="K630" s="54"/>
      <c r="L630" s="55"/>
      <c r="M630" s="55"/>
      <c r="N630" s="55"/>
      <c r="O630" s="55"/>
      <c r="P630" s="55"/>
      <c r="Q630" s="53"/>
      <c r="R630" s="56"/>
      <c r="S630" s="57"/>
    </row>
    <row r="631" spans="1:19" ht="12.75" customHeight="1" x14ac:dyDescent="0.3">
      <c r="A631" s="82">
        <f t="shared" si="142"/>
        <v>617</v>
      </c>
      <c r="B631" s="82"/>
      <c r="C631" s="96" t="s">
        <v>731</v>
      </c>
      <c r="D631" s="54"/>
      <c r="E631" s="55"/>
      <c r="F631" s="55"/>
      <c r="G631" s="55"/>
      <c r="H631" s="55"/>
      <c r="I631" s="55"/>
      <c r="J631" s="55"/>
      <c r="K631" s="55"/>
      <c r="L631" s="55"/>
      <c r="M631" s="55"/>
      <c r="N631" s="55"/>
      <c r="O631" s="55"/>
      <c r="P631" s="55"/>
      <c r="Q631" s="53"/>
      <c r="R631" s="56"/>
      <c r="S631" s="57"/>
    </row>
    <row r="632" spans="1:19" ht="12.75" customHeight="1" x14ac:dyDescent="0.3">
      <c r="A632" s="82">
        <f t="shared" si="142"/>
        <v>618</v>
      </c>
      <c r="B632" s="96"/>
      <c r="C632" s="97" t="s">
        <v>732</v>
      </c>
      <c r="D632" s="103">
        <v>646.06253000000004</v>
      </c>
      <c r="E632" s="103">
        <v>651.90213000000006</v>
      </c>
      <c r="F632" s="103">
        <v>657.74173000000008</v>
      </c>
      <c r="G632" s="103">
        <v>663.58133000000009</v>
      </c>
      <c r="H632" s="103">
        <v>669.42093</v>
      </c>
      <c r="I632" s="103">
        <v>675.26053000000002</v>
      </c>
      <c r="J632" s="103">
        <v>681.10013000000015</v>
      </c>
      <c r="K632" s="103">
        <v>686.93973000000005</v>
      </c>
      <c r="L632" s="103">
        <v>692.77933000000007</v>
      </c>
      <c r="M632" s="103">
        <v>698.61893000000009</v>
      </c>
      <c r="N632" s="103">
        <v>704.45853</v>
      </c>
      <c r="O632" s="103">
        <v>710.29813000000013</v>
      </c>
      <c r="P632" s="103">
        <v>716.13773000000003</v>
      </c>
      <c r="Q632" s="53">
        <f t="shared" ref="Q632:Q637" si="148">SUM(D632:P632)/13</f>
        <v>681.10013000000004</v>
      </c>
      <c r="R632" s="56"/>
      <c r="S632" s="57"/>
    </row>
    <row r="633" spans="1:19" ht="12.75" customHeight="1" x14ac:dyDescent="0.3">
      <c r="A633" s="82">
        <f t="shared" si="142"/>
        <v>619</v>
      </c>
      <c r="B633" s="96"/>
      <c r="C633" s="97" t="s">
        <v>733</v>
      </c>
      <c r="D633" s="103">
        <v>3619.4013199999999</v>
      </c>
      <c r="E633" s="103">
        <v>3540.8691199999994</v>
      </c>
      <c r="F633" s="103">
        <v>3462.3369199999997</v>
      </c>
      <c r="G633" s="103">
        <v>3383.8047199999996</v>
      </c>
      <c r="H633" s="103">
        <v>3305.27252</v>
      </c>
      <c r="I633" s="103">
        <v>3226.7403199999999</v>
      </c>
      <c r="J633" s="103">
        <v>3148.2081199999993</v>
      </c>
      <c r="K633" s="103">
        <v>3069.6759199999997</v>
      </c>
      <c r="L633" s="103">
        <v>2991.14372</v>
      </c>
      <c r="M633" s="103">
        <v>2912.6115199999999</v>
      </c>
      <c r="N633" s="103">
        <v>2834.0793199999998</v>
      </c>
      <c r="O633" s="103">
        <v>2755.5471199999993</v>
      </c>
      <c r="P633" s="103">
        <v>2677.0149200000001</v>
      </c>
      <c r="Q633" s="53">
        <f t="shared" si="148"/>
        <v>3148.2081199999989</v>
      </c>
      <c r="R633" s="56"/>
      <c r="S633" s="57"/>
    </row>
    <row r="634" spans="1:19" ht="12.75" customHeight="1" x14ac:dyDescent="0.3">
      <c r="A634" s="82">
        <f t="shared" si="142"/>
        <v>620</v>
      </c>
      <c r="B634" s="96"/>
      <c r="C634" s="97" t="s">
        <v>734</v>
      </c>
      <c r="D634" s="103">
        <v>2592.8136099999997</v>
      </c>
      <c r="E634" s="103">
        <v>2653.4630599999996</v>
      </c>
      <c r="F634" s="103">
        <v>2714.1125099999999</v>
      </c>
      <c r="G634" s="103">
        <v>2774.7619599999998</v>
      </c>
      <c r="H634" s="103">
        <v>2835.4114099999997</v>
      </c>
      <c r="I634" s="103">
        <v>2896.06086</v>
      </c>
      <c r="J634" s="103">
        <v>2956.7103099999995</v>
      </c>
      <c r="K634" s="103">
        <v>3017.3597599999998</v>
      </c>
      <c r="L634" s="103">
        <v>3078.0092099999997</v>
      </c>
      <c r="M634" s="103">
        <v>3138.6586600000001</v>
      </c>
      <c r="N634" s="103">
        <v>3199.3081099999995</v>
      </c>
      <c r="O634" s="103">
        <v>3259.9575599999998</v>
      </c>
      <c r="P634" s="103">
        <v>3320.6070099999997</v>
      </c>
      <c r="Q634" s="53">
        <f t="shared" si="148"/>
        <v>2956.7103099999999</v>
      </c>
      <c r="R634" s="56"/>
      <c r="S634" s="57"/>
    </row>
    <row r="635" spans="1:19" ht="12.75" customHeight="1" x14ac:dyDescent="0.3">
      <c r="A635" s="82">
        <f t="shared" si="142"/>
        <v>621</v>
      </c>
      <c r="B635" s="96"/>
      <c r="C635" s="97" t="s">
        <v>735</v>
      </c>
      <c r="D635" s="103">
        <v>-1862.2721100000001</v>
      </c>
      <c r="E635" s="103">
        <v>-1659.2453399999999</v>
      </c>
      <c r="F635" s="103">
        <v>-1456.21857</v>
      </c>
      <c r="G635" s="103">
        <v>-1253.1917999999996</v>
      </c>
      <c r="H635" s="103">
        <v>-1050.1650299999999</v>
      </c>
      <c r="I635" s="103">
        <v>-847.13825999999995</v>
      </c>
      <c r="J635" s="103">
        <v>-644.11149000000012</v>
      </c>
      <c r="K635" s="103">
        <v>-441.08472000000006</v>
      </c>
      <c r="L635" s="103">
        <v>-238.05794999999998</v>
      </c>
      <c r="M635" s="103">
        <v>-35.031179999999992</v>
      </c>
      <c r="N635" s="103">
        <v>167.99558999999999</v>
      </c>
      <c r="O635" s="103">
        <v>371.02235999999999</v>
      </c>
      <c r="P635" s="103">
        <v>343.74951000000004</v>
      </c>
      <c r="Q635" s="53">
        <f t="shared" si="148"/>
        <v>-661.82684538461535</v>
      </c>
      <c r="R635" s="56"/>
      <c r="S635" s="57"/>
    </row>
    <row r="636" spans="1:19" ht="12.75" customHeight="1" x14ac:dyDescent="0.3">
      <c r="A636" s="82">
        <f t="shared" si="142"/>
        <v>622</v>
      </c>
      <c r="B636" s="96"/>
      <c r="C636" s="97" t="s">
        <v>736</v>
      </c>
      <c r="D636" s="103">
        <v>545.21975000000009</v>
      </c>
      <c r="E636" s="103">
        <v>624.68324999999993</v>
      </c>
      <c r="F636" s="103">
        <v>714.91397999999992</v>
      </c>
      <c r="G636" s="103">
        <v>805.14471000000003</v>
      </c>
      <c r="H636" s="103">
        <v>895.37544000000003</v>
      </c>
      <c r="I636" s="103">
        <v>985.60620999999992</v>
      </c>
      <c r="J636" s="103">
        <v>1075.8369799999998</v>
      </c>
      <c r="K636" s="103">
        <v>1166.0677499999997</v>
      </c>
      <c r="L636" s="103">
        <v>1256.2985199999996</v>
      </c>
      <c r="M636" s="103">
        <v>1346.5292899999997</v>
      </c>
      <c r="N636" s="103">
        <v>1436.7600599999996</v>
      </c>
      <c r="O636" s="103">
        <v>1526.99083</v>
      </c>
      <c r="P636" s="103">
        <v>1406.6189899999999</v>
      </c>
      <c r="Q636" s="53">
        <f t="shared" si="148"/>
        <v>1060.4650584615385</v>
      </c>
      <c r="R636" s="56"/>
      <c r="S636" s="57"/>
    </row>
    <row r="637" spans="1:19" ht="12.75" customHeight="1" x14ac:dyDescent="0.3">
      <c r="A637" s="82">
        <f t="shared" si="142"/>
        <v>623</v>
      </c>
      <c r="B637" s="96"/>
      <c r="C637" s="97" t="s">
        <v>737</v>
      </c>
      <c r="D637" s="103">
        <v>-3.0559799999999999</v>
      </c>
      <c r="E637" s="103">
        <v>-3.0559799999999999</v>
      </c>
      <c r="F637" s="103">
        <v>-3.0559799999999999</v>
      </c>
      <c r="G637" s="103">
        <v>-3.0559799999999999</v>
      </c>
      <c r="H637" s="103">
        <v>-3.0559799999999999</v>
      </c>
      <c r="I637" s="103">
        <v>-3.0559799999999999</v>
      </c>
      <c r="J637" s="103">
        <v>-3.0559799999999999</v>
      </c>
      <c r="K637" s="103">
        <v>-3.0559799999999999</v>
      </c>
      <c r="L637" s="103">
        <v>-3.0559799999999999</v>
      </c>
      <c r="M637" s="103">
        <v>-3.0559799999999999</v>
      </c>
      <c r="N637" s="103">
        <v>-3.0559799999999999</v>
      </c>
      <c r="O637" s="103">
        <v>-3.0559799999999999</v>
      </c>
      <c r="P637" s="103">
        <v>-3.0559799999999999</v>
      </c>
      <c r="Q637" s="53">
        <f t="shared" si="148"/>
        <v>-3.055979999999999</v>
      </c>
      <c r="R637" s="56"/>
      <c r="S637" s="57"/>
    </row>
    <row r="638" spans="1:19" ht="12.75" customHeight="1" x14ac:dyDescent="0.3">
      <c r="A638" s="82">
        <f t="shared" si="142"/>
        <v>624</v>
      </c>
      <c r="B638" s="82"/>
      <c r="C638" s="96" t="s">
        <v>738</v>
      </c>
      <c r="D638" s="58">
        <f t="shared" ref="D638:Q638" si="149">SUM(D632:D637)</f>
        <v>5538.1691199999996</v>
      </c>
      <c r="E638" s="58">
        <f t="shared" si="149"/>
        <v>5808.6162400000003</v>
      </c>
      <c r="F638" s="58">
        <f t="shared" si="149"/>
        <v>6089.8305899999996</v>
      </c>
      <c r="G638" s="58">
        <f t="shared" si="149"/>
        <v>6371.0449399999989</v>
      </c>
      <c r="H638" s="58">
        <f t="shared" si="149"/>
        <v>6652.2592899999991</v>
      </c>
      <c r="I638" s="58">
        <f t="shared" si="149"/>
        <v>6933.4736800000001</v>
      </c>
      <c r="J638" s="58">
        <f t="shared" si="149"/>
        <v>7214.6880699999983</v>
      </c>
      <c r="K638" s="58">
        <f t="shared" si="149"/>
        <v>7495.9024599999984</v>
      </c>
      <c r="L638" s="58">
        <f t="shared" si="149"/>
        <v>7777.1168499999985</v>
      </c>
      <c r="M638" s="58">
        <f t="shared" si="149"/>
        <v>8058.3312399999995</v>
      </c>
      <c r="N638" s="58">
        <f t="shared" si="149"/>
        <v>8339.5456299999987</v>
      </c>
      <c r="O638" s="58">
        <f t="shared" si="149"/>
        <v>8620.7600199999997</v>
      </c>
      <c r="P638" s="58">
        <f t="shared" si="149"/>
        <v>8461.072180000001</v>
      </c>
      <c r="Q638" s="58">
        <f t="shared" si="149"/>
        <v>7181.600793076921</v>
      </c>
      <c r="R638" s="56"/>
      <c r="S638" s="57"/>
    </row>
    <row r="639" spans="1:19" ht="12.75" customHeight="1" x14ac:dyDescent="0.3">
      <c r="A639" s="82">
        <f t="shared" si="142"/>
        <v>625</v>
      </c>
      <c r="B639" s="96"/>
      <c r="C639" s="97"/>
      <c r="D639" s="54"/>
      <c r="E639" s="55"/>
      <c r="F639" s="55"/>
      <c r="G639" s="55"/>
      <c r="H639" s="55"/>
      <c r="I639" s="55"/>
      <c r="J639" s="55"/>
      <c r="K639" s="55"/>
      <c r="L639" s="55"/>
      <c r="M639" s="55"/>
      <c r="N639" s="55"/>
      <c r="O639" s="55"/>
      <c r="P639" s="55"/>
      <c r="Q639" s="53"/>
      <c r="R639" s="56"/>
      <c r="S639" s="57"/>
    </row>
    <row r="640" spans="1:19" ht="12.75" customHeight="1" thickBot="1" x14ac:dyDescent="0.35">
      <c r="A640" s="82">
        <f t="shared" si="142"/>
        <v>626</v>
      </c>
      <c r="B640" s="96" t="s">
        <v>739</v>
      </c>
      <c r="C640" s="97"/>
      <c r="D640" s="62">
        <f t="shared" ref="D640:Q640" si="150">D616+D629+D638</f>
        <v>217606.31359000105</v>
      </c>
      <c r="E640" s="62">
        <f t="shared" si="150"/>
        <v>222093.30534999998</v>
      </c>
      <c r="F640" s="62">
        <f t="shared" si="150"/>
        <v>226940.16344</v>
      </c>
      <c r="G640" s="62">
        <f t="shared" si="150"/>
        <v>235628.75284999996</v>
      </c>
      <c r="H640" s="62">
        <f t="shared" si="150"/>
        <v>244399.60831000001</v>
      </c>
      <c r="I640" s="62">
        <f t="shared" si="150"/>
        <v>243104.87718000001</v>
      </c>
      <c r="J640" s="62">
        <f t="shared" si="150"/>
        <v>249301.61835</v>
      </c>
      <c r="K640" s="62">
        <f t="shared" si="150"/>
        <v>257501.75214</v>
      </c>
      <c r="L640" s="62">
        <f t="shared" si="150"/>
        <v>251410.18139000001</v>
      </c>
      <c r="M640" s="62">
        <f t="shared" si="150"/>
        <v>247200.00587999998</v>
      </c>
      <c r="N640" s="62">
        <f t="shared" si="150"/>
        <v>254271.08027999994</v>
      </c>
      <c r="O640" s="62">
        <f t="shared" si="150"/>
        <v>259093.37933999998</v>
      </c>
      <c r="P640" s="62">
        <f t="shared" si="150"/>
        <v>262265.38563000195</v>
      </c>
      <c r="Q640" s="62">
        <f t="shared" si="150"/>
        <v>243908.95567153869</v>
      </c>
      <c r="R640" s="56"/>
      <c r="S640" s="57"/>
    </row>
    <row r="641" spans="1:19" ht="12.75" customHeight="1" x14ac:dyDescent="0.3">
      <c r="A641" s="82">
        <f t="shared" si="142"/>
        <v>627</v>
      </c>
      <c r="B641" s="96"/>
      <c r="C641" s="97"/>
      <c r="D641" s="54"/>
      <c r="E641" s="55"/>
      <c r="F641" s="55"/>
      <c r="G641" s="55"/>
      <c r="H641" s="55"/>
      <c r="I641" s="55"/>
      <c r="J641" s="55"/>
      <c r="K641" s="55"/>
      <c r="L641" s="55"/>
      <c r="M641" s="55"/>
      <c r="N641" s="55"/>
      <c r="O641" s="55"/>
      <c r="P641" s="55"/>
      <c r="Q641" s="53"/>
      <c r="R641" s="56"/>
      <c r="S641" s="57"/>
    </row>
    <row r="642" spans="1:19" ht="12.75" customHeight="1" thickBot="1" x14ac:dyDescent="0.35">
      <c r="A642" s="82">
        <f t="shared" si="142"/>
        <v>628</v>
      </c>
      <c r="B642" s="96" t="s">
        <v>740</v>
      </c>
      <c r="C642" s="97"/>
      <c r="D642" s="62">
        <f t="shared" ref="D642:Q642" si="151">SUM(D640,D610,D587,D568,D125,D108)</f>
        <v>6121525.9264299935</v>
      </c>
      <c r="E642" s="62">
        <f t="shared" si="151"/>
        <v>6173750.9062800016</v>
      </c>
      <c r="F642" s="62">
        <f t="shared" si="151"/>
        <v>6226269.4915200006</v>
      </c>
      <c r="G642" s="62">
        <f t="shared" si="151"/>
        <v>6265014.663829999</v>
      </c>
      <c r="H642" s="62">
        <f t="shared" si="151"/>
        <v>6336880.3809699994</v>
      </c>
      <c r="I642" s="62">
        <f t="shared" si="151"/>
        <v>6373619.7443599999</v>
      </c>
      <c r="J642" s="62">
        <f t="shared" si="151"/>
        <v>6464368.8803699994</v>
      </c>
      <c r="K642" s="62">
        <f t="shared" si="151"/>
        <v>6502275.3919500001</v>
      </c>
      <c r="L642" s="62">
        <f t="shared" si="151"/>
        <v>6535399.8868800011</v>
      </c>
      <c r="M642" s="62">
        <f t="shared" si="151"/>
        <v>6520082.0907699987</v>
      </c>
      <c r="N642" s="62">
        <f t="shared" si="151"/>
        <v>6598297.5435100002</v>
      </c>
      <c r="O642" s="62">
        <f t="shared" si="151"/>
        <v>6623610.290860001</v>
      </c>
      <c r="P642" s="62">
        <f t="shared" si="151"/>
        <v>6637820.7589400001</v>
      </c>
      <c r="Q642" s="62">
        <f t="shared" si="151"/>
        <v>6413762.7658976931</v>
      </c>
      <c r="R642" s="56"/>
      <c r="S642" s="57"/>
    </row>
    <row r="643" spans="1:19" ht="12.75" customHeight="1" x14ac:dyDescent="0.3">
      <c r="A643" s="82">
        <f t="shared" si="142"/>
        <v>629</v>
      </c>
      <c r="B643" s="96"/>
      <c r="C643" s="97"/>
      <c r="D643" s="54"/>
      <c r="E643" s="55"/>
      <c r="F643" s="55"/>
      <c r="G643" s="55"/>
      <c r="H643" s="55"/>
      <c r="I643" s="55"/>
      <c r="J643" s="55"/>
      <c r="K643" s="55"/>
      <c r="L643" s="55"/>
      <c r="M643" s="55"/>
      <c r="N643" s="55"/>
      <c r="O643" s="55"/>
      <c r="P643" s="55"/>
      <c r="Q643" s="53"/>
      <c r="R643" s="56"/>
      <c r="S643" s="57"/>
    </row>
    <row r="644" spans="1:19" ht="12.75" customHeight="1" x14ac:dyDescent="0.3">
      <c r="A644" s="82">
        <f t="shared" si="142"/>
        <v>630</v>
      </c>
      <c r="B644" s="96"/>
      <c r="C644" s="97"/>
      <c r="D644" s="54"/>
      <c r="E644" s="55"/>
      <c r="F644" s="55"/>
      <c r="G644" s="55"/>
      <c r="H644" s="55"/>
      <c r="I644" s="55"/>
      <c r="J644" s="55"/>
      <c r="K644" s="55"/>
      <c r="L644" s="55"/>
      <c r="M644" s="55"/>
      <c r="N644" s="55"/>
      <c r="O644" s="55"/>
      <c r="P644" s="55"/>
      <c r="Q644" s="53"/>
      <c r="R644" s="56"/>
      <c r="S644" s="57"/>
    </row>
    <row r="645" spans="1:19" ht="12.75" hidden="1" customHeight="1" x14ac:dyDescent="0.3">
      <c r="A645" s="82">
        <f t="shared" si="142"/>
        <v>631</v>
      </c>
      <c r="B645" s="82"/>
      <c r="C645" s="96" t="s">
        <v>741</v>
      </c>
      <c r="D645" s="54"/>
      <c r="E645" s="55"/>
      <c r="F645" s="55"/>
      <c r="G645" s="55"/>
      <c r="H645" s="55"/>
      <c r="I645" s="55"/>
      <c r="J645" s="55"/>
      <c r="K645" s="55"/>
      <c r="L645" s="55"/>
      <c r="M645" s="55"/>
      <c r="N645" s="55"/>
      <c r="O645" s="55"/>
      <c r="P645" s="54"/>
      <c r="Q645" s="53">
        <f t="shared" ref="Q645" si="152">SUM(D645:P645)/13</f>
        <v>0</v>
      </c>
      <c r="R645" s="56"/>
      <c r="S645" s="57"/>
    </row>
    <row r="646" spans="1:19" ht="12.75" customHeight="1" x14ac:dyDescent="0.3">
      <c r="A646" s="82">
        <f t="shared" si="142"/>
        <v>632</v>
      </c>
      <c r="B646" s="96"/>
      <c r="C646" s="97"/>
      <c r="D646" s="54"/>
      <c r="E646" s="55"/>
      <c r="F646" s="55"/>
      <c r="G646" s="55"/>
      <c r="H646" s="55"/>
      <c r="I646" s="55"/>
      <c r="J646" s="55"/>
      <c r="K646" s="55"/>
      <c r="L646" s="55"/>
      <c r="M646" s="55"/>
      <c r="N646" s="55"/>
      <c r="O646" s="55"/>
      <c r="P646" s="55"/>
      <c r="Q646" s="53"/>
      <c r="R646" s="56"/>
      <c r="S646" s="57"/>
    </row>
    <row r="647" spans="1:19" ht="12.75" customHeight="1" x14ac:dyDescent="0.3">
      <c r="A647" s="82">
        <f t="shared" si="142"/>
        <v>633</v>
      </c>
      <c r="B647" s="96" t="s">
        <v>742</v>
      </c>
      <c r="C647" s="97"/>
      <c r="D647" s="54"/>
      <c r="E647" s="55"/>
      <c r="F647" s="55"/>
      <c r="G647" s="55"/>
      <c r="H647" s="55"/>
      <c r="I647" s="55"/>
      <c r="J647" s="55"/>
      <c r="K647" s="55"/>
      <c r="L647" s="55"/>
      <c r="M647" s="55"/>
      <c r="N647" s="55"/>
      <c r="O647" s="55"/>
      <c r="P647" s="55"/>
      <c r="Q647" s="53"/>
      <c r="R647" s="56"/>
      <c r="S647" s="57"/>
    </row>
    <row r="648" spans="1:19" ht="12.75" customHeight="1" x14ac:dyDescent="0.3">
      <c r="A648" s="82">
        <f t="shared" si="142"/>
        <v>634</v>
      </c>
      <c r="B648" s="96"/>
      <c r="C648" s="97" t="s">
        <v>743</v>
      </c>
      <c r="D648" s="103">
        <v>5130.8359</v>
      </c>
      <c r="E648" s="103">
        <v>5154.3079699999998</v>
      </c>
      <c r="F648" s="103">
        <v>5177.7800399999996</v>
      </c>
      <c r="G648" s="103">
        <v>5201.2521099999994</v>
      </c>
      <c r="H648" s="103">
        <v>5224.7241799999993</v>
      </c>
      <c r="I648" s="103">
        <v>5248.1962499999991</v>
      </c>
      <c r="J648" s="103">
        <v>5271.6683200000007</v>
      </c>
      <c r="K648" s="103">
        <v>5295.1403899999996</v>
      </c>
      <c r="L648" s="103">
        <v>5318.6124600000003</v>
      </c>
      <c r="M648" s="103">
        <v>5342.084530000001</v>
      </c>
      <c r="N648" s="103">
        <v>5365.5565999999999</v>
      </c>
      <c r="O648" s="103">
        <v>5389.0286699999997</v>
      </c>
      <c r="P648" s="103">
        <v>5412.5007400000013</v>
      </c>
      <c r="Q648" s="53">
        <f t="shared" ref="Q648:Q652" si="153">SUM(D648:P648)/13</f>
        <v>5271.6683200000007</v>
      </c>
      <c r="R648" s="56"/>
      <c r="S648" s="57"/>
    </row>
    <row r="649" spans="1:19" ht="12.75" customHeight="1" x14ac:dyDescent="0.3">
      <c r="A649" s="82">
        <f t="shared" si="142"/>
        <v>635</v>
      </c>
      <c r="B649" s="96"/>
      <c r="C649" s="102" t="s">
        <v>744</v>
      </c>
      <c r="D649" s="103">
        <v>2880.3830699999999</v>
      </c>
      <c r="E649" s="103">
        <v>3005.07215</v>
      </c>
      <c r="F649" s="103">
        <v>3104.3423500000004</v>
      </c>
      <c r="G649" s="103">
        <v>3200.02754</v>
      </c>
      <c r="H649" s="103">
        <v>3500.3592500000004</v>
      </c>
      <c r="I649" s="103">
        <v>3664.2702399999998</v>
      </c>
      <c r="J649" s="103">
        <v>3830.0802400000002</v>
      </c>
      <c r="K649" s="103">
        <v>3995.8974399999997</v>
      </c>
      <c r="L649" s="103">
        <v>4268.4338200000002</v>
      </c>
      <c r="M649" s="103">
        <v>4552.0429599999998</v>
      </c>
      <c r="N649" s="103">
        <v>4889.7321300000003</v>
      </c>
      <c r="O649" s="103">
        <v>5187.5814499999997</v>
      </c>
      <c r="P649" s="103">
        <v>5492.2300000000014</v>
      </c>
      <c r="Q649" s="53">
        <f t="shared" si="153"/>
        <v>3966.9578953846162</v>
      </c>
      <c r="R649" s="56"/>
      <c r="S649" s="57"/>
    </row>
    <row r="650" spans="1:19" ht="12.75" customHeight="1" x14ac:dyDescent="0.3">
      <c r="A650" s="82">
        <f t="shared" si="142"/>
        <v>636</v>
      </c>
      <c r="B650" s="96"/>
      <c r="C650" s="102" t="s">
        <v>745</v>
      </c>
      <c r="D650" s="103">
        <v>168624.89906000003</v>
      </c>
      <c r="E650" s="103">
        <v>170635.75592</v>
      </c>
      <c r="F650" s="103">
        <v>172656.38841000004</v>
      </c>
      <c r="G650" s="103">
        <v>174718.59137000001</v>
      </c>
      <c r="H650" s="103">
        <v>177091.14425000001</v>
      </c>
      <c r="I650" s="103">
        <v>178913.20217999999</v>
      </c>
      <c r="J650" s="103">
        <v>181106.27986000004</v>
      </c>
      <c r="K650" s="103">
        <v>183440.5779</v>
      </c>
      <c r="L650" s="103">
        <v>185317.70178000003</v>
      </c>
      <c r="M650" s="103">
        <v>187350.09077000001</v>
      </c>
      <c r="N650" s="103">
        <v>174439.23314</v>
      </c>
      <c r="O650" s="103">
        <v>176460.44475999998</v>
      </c>
      <c r="P650" s="103">
        <v>178782.67822999999</v>
      </c>
      <c r="Q650" s="53">
        <f t="shared" si="153"/>
        <v>177656.69135615387</v>
      </c>
      <c r="R650" s="56"/>
      <c r="S650" s="57"/>
    </row>
    <row r="651" spans="1:19" ht="12.75" customHeight="1" x14ac:dyDescent="0.3">
      <c r="A651" s="82">
        <f t="shared" si="142"/>
        <v>637</v>
      </c>
      <c r="B651" s="96"/>
      <c r="C651" s="102" t="s">
        <v>746</v>
      </c>
      <c r="D651" s="103">
        <v>28006.232810000001</v>
      </c>
      <c r="E651" s="103">
        <v>28444.151249999999</v>
      </c>
      <c r="F651" s="103">
        <v>28882.069799999997</v>
      </c>
      <c r="G651" s="103">
        <v>29319.98835</v>
      </c>
      <c r="H651" s="103">
        <v>29757.906759999998</v>
      </c>
      <c r="I651" s="103">
        <v>30195.825269999998</v>
      </c>
      <c r="J651" s="103">
        <v>30633.743720000002</v>
      </c>
      <c r="K651" s="103">
        <v>31071.662209999999</v>
      </c>
      <c r="L651" s="103">
        <v>31509.58065</v>
      </c>
      <c r="M651" s="103">
        <v>32176.513959999997</v>
      </c>
      <c r="N651" s="103">
        <v>32841.599969999996</v>
      </c>
      <c r="O651" s="103">
        <v>33699.013879999999</v>
      </c>
      <c r="P651" s="103">
        <v>34384.128449999997</v>
      </c>
      <c r="Q651" s="53">
        <f t="shared" si="153"/>
        <v>30840.185929230767</v>
      </c>
      <c r="R651" s="56"/>
      <c r="S651" s="57"/>
    </row>
    <row r="652" spans="1:19" ht="12.75" customHeight="1" x14ac:dyDescent="0.3">
      <c r="A652" s="82">
        <f t="shared" si="142"/>
        <v>638</v>
      </c>
      <c r="B652" s="96"/>
      <c r="C652" s="102" t="s">
        <v>747</v>
      </c>
      <c r="D652" s="103">
        <v>6280.4103099999993</v>
      </c>
      <c r="E652" s="103">
        <v>6781.6617999999999</v>
      </c>
      <c r="F652" s="103">
        <v>7282.9068499999994</v>
      </c>
      <c r="G652" s="103">
        <v>7784.1523499999994</v>
      </c>
      <c r="H652" s="103">
        <v>8285.3977400000003</v>
      </c>
      <c r="I652" s="103">
        <v>8786.6434700000009</v>
      </c>
      <c r="J652" s="103">
        <v>9287.8893900000003</v>
      </c>
      <c r="K652" s="103">
        <v>9789.1355600000006</v>
      </c>
      <c r="L652" s="103">
        <v>10290.382390000001</v>
      </c>
      <c r="M652" s="103">
        <v>10791.62931</v>
      </c>
      <c r="N652" s="103">
        <v>11292.875840000001</v>
      </c>
      <c r="O652" s="103">
        <v>11794.122880000001</v>
      </c>
      <c r="P652" s="103">
        <v>12295.369929999999</v>
      </c>
      <c r="Q652" s="53">
        <f t="shared" si="153"/>
        <v>9287.8906015384619</v>
      </c>
      <c r="R652" s="56"/>
      <c r="S652" s="57"/>
    </row>
    <row r="653" spans="1:19" ht="12.75" customHeight="1" x14ac:dyDescent="0.3">
      <c r="A653" s="82">
        <f t="shared" si="142"/>
        <v>639</v>
      </c>
      <c r="B653" s="82"/>
      <c r="C653" s="96" t="s">
        <v>529</v>
      </c>
      <c r="D653" s="58">
        <f>SUM(D648:D652)</f>
        <v>210922.76115000003</v>
      </c>
      <c r="E653" s="58">
        <f t="shared" ref="E653:P653" si="154">SUM(E648:E652)</f>
        <v>214020.94908999998</v>
      </c>
      <c r="F653" s="58">
        <f t="shared" si="154"/>
        <v>217103.48745000004</v>
      </c>
      <c r="G653" s="58">
        <f t="shared" si="154"/>
        <v>220224.01172000001</v>
      </c>
      <c r="H653" s="58">
        <f t="shared" si="154"/>
        <v>223859.53217999998</v>
      </c>
      <c r="I653" s="58">
        <f t="shared" si="154"/>
        <v>226808.13741</v>
      </c>
      <c r="J653" s="58">
        <f t="shared" si="154"/>
        <v>230129.66153000004</v>
      </c>
      <c r="K653" s="58">
        <f t="shared" si="154"/>
        <v>233592.4135</v>
      </c>
      <c r="L653" s="58">
        <f t="shared" si="154"/>
        <v>236704.71110000004</v>
      </c>
      <c r="M653" s="58">
        <f t="shared" si="154"/>
        <v>240212.36152999999</v>
      </c>
      <c r="N653" s="58">
        <f t="shared" si="154"/>
        <v>228828.99767999997</v>
      </c>
      <c r="O653" s="58">
        <f t="shared" si="154"/>
        <v>232530.19164</v>
      </c>
      <c r="P653" s="58">
        <f t="shared" si="154"/>
        <v>236366.90734999996</v>
      </c>
      <c r="Q653" s="58">
        <f>SUM(Q648:Q652)</f>
        <v>227023.39410230771</v>
      </c>
      <c r="R653" s="56"/>
      <c r="S653" s="57"/>
    </row>
    <row r="654" spans="1:19" ht="12.75" customHeight="1" x14ac:dyDescent="0.3">
      <c r="A654" s="82">
        <f t="shared" si="142"/>
        <v>640</v>
      </c>
      <c r="B654" s="96"/>
      <c r="C654" s="97"/>
      <c r="D654" s="54"/>
      <c r="E654" s="55"/>
      <c r="F654" s="55"/>
      <c r="G654" s="55"/>
      <c r="H654" s="55"/>
      <c r="I654" s="55"/>
      <c r="J654" s="55"/>
      <c r="K654" s="55"/>
      <c r="L654" s="55"/>
      <c r="M654" s="55"/>
      <c r="N654" s="55"/>
      <c r="O654" s="55"/>
      <c r="P654" s="55"/>
      <c r="Q654" s="53"/>
      <c r="R654" s="56"/>
      <c r="S654" s="57"/>
    </row>
    <row r="655" spans="1:19" ht="12.75" customHeight="1" x14ac:dyDescent="0.3">
      <c r="A655" s="82">
        <f t="shared" si="142"/>
        <v>641</v>
      </c>
      <c r="B655" s="96"/>
      <c r="C655" s="97" t="s">
        <v>748</v>
      </c>
      <c r="D655" s="54">
        <v>7251.61355</v>
      </c>
      <c r="E655" s="54">
        <v>7324.9750199999999</v>
      </c>
      <c r="F655" s="54">
        <v>7398.3364900000006</v>
      </c>
      <c r="G655" s="54">
        <v>7471.6979599999995</v>
      </c>
      <c r="H655" s="54">
        <v>7545.0594299999993</v>
      </c>
      <c r="I655" s="54">
        <v>7618.4209000000001</v>
      </c>
      <c r="J655" s="54">
        <v>7691.7823699999999</v>
      </c>
      <c r="K655" s="54">
        <v>7765.1438399999997</v>
      </c>
      <c r="L655" s="54">
        <v>7838.5053099999996</v>
      </c>
      <c r="M655" s="54">
        <v>7911.8667800000003</v>
      </c>
      <c r="N655" s="54">
        <v>7985.2282500000001</v>
      </c>
      <c r="O655" s="54">
        <v>8058.5897199999999</v>
      </c>
      <c r="P655" s="54">
        <v>8131.9511900000007</v>
      </c>
      <c r="Q655" s="53">
        <v>7691.7823699999999</v>
      </c>
      <c r="R655" s="56"/>
      <c r="S655" s="57"/>
    </row>
    <row r="656" spans="1:19" ht="12.75" hidden="1" customHeight="1" x14ac:dyDescent="0.3">
      <c r="A656" s="82">
        <f t="shared" ref="A656:A658" si="155">A655+1</f>
        <v>642</v>
      </c>
      <c r="B656" s="96" t="s">
        <v>749</v>
      </c>
      <c r="C656" s="97"/>
      <c r="D656" s="58">
        <f t="shared" ref="D656:Q656" si="156">SUM(D655,D653,D645)</f>
        <v>218174.37470000004</v>
      </c>
      <c r="E656" s="58">
        <f t="shared" si="156"/>
        <v>221345.92410999999</v>
      </c>
      <c r="F656" s="58">
        <f t="shared" si="156"/>
        <v>224501.82394000003</v>
      </c>
      <c r="G656" s="58">
        <f t="shared" si="156"/>
        <v>227695.70968</v>
      </c>
      <c r="H656" s="58">
        <f t="shared" si="156"/>
        <v>231404.59160999997</v>
      </c>
      <c r="I656" s="58">
        <f t="shared" si="156"/>
        <v>234426.55830999999</v>
      </c>
      <c r="J656" s="58">
        <f t="shared" si="156"/>
        <v>237821.44390000004</v>
      </c>
      <c r="K656" s="58">
        <f t="shared" si="156"/>
        <v>241357.55734</v>
      </c>
      <c r="L656" s="58">
        <f t="shared" si="156"/>
        <v>244543.21641000005</v>
      </c>
      <c r="M656" s="58">
        <f t="shared" si="156"/>
        <v>248124.22831000001</v>
      </c>
      <c r="N656" s="58">
        <f t="shared" si="156"/>
        <v>236814.22592999996</v>
      </c>
      <c r="O656" s="58">
        <f t="shared" si="156"/>
        <v>240588.78135999999</v>
      </c>
      <c r="P656" s="58">
        <f t="shared" si="156"/>
        <v>244498.85853999996</v>
      </c>
      <c r="Q656" s="58">
        <f t="shared" si="156"/>
        <v>234715.17647230771</v>
      </c>
      <c r="R656" s="56"/>
      <c r="S656" s="57"/>
    </row>
    <row r="657" spans="1:24" ht="12.75" customHeight="1" x14ac:dyDescent="0.3">
      <c r="A657" s="82">
        <f t="shared" si="155"/>
        <v>643</v>
      </c>
      <c r="B657" s="66"/>
      <c r="C657" s="67"/>
      <c r="D657" s="68"/>
      <c r="E657" s="69"/>
      <c r="F657" s="69"/>
      <c r="G657" s="69"/>
      <c r="H657" s="69"/>
      <c r="I657" s="69"/>
      <c r="J657" s="69"/>
      <c r="K657" s="69"/>
      <c r="L657" s="69"/>
      <c r="M657" s="69"/>
      <c r="N657" s="69"/>
      <c r="O657" s="69"/>
      <c r="P657" s="69"/>
      <c r="Q657" s="53"/>
      <c r="R657" s="56"/>
      <c r="S657" s="57"/>
    </row>
    <row r="658" spans="1:24" ht="12.75" customHeight="1" x14ac:dyDescent="0.3">
      <c r="A658" s="82">
        <f t="shared" si="155"/>
        <v>644</v>
      </c>
      <c r="B658" s="66"/>
      <c r="C658" s="70" t="s">
        <v>811</v>
      </c>
      <c r="D658" s="71">
        <f t="shared" ref="D658:Q658" si="157">D653+D642+D655</f>
        <v>6339700.3011299931</v>
      </c>
      <c r="E658" s="71">
        <f t="shared" si="157"/>
        <v>6395096.8303900016</v>
      </c>
      <c r="F658" s="71">
        <f t="shared" si="157"/>
        <v>6450771.3154600002</v>
      </c>
      <c r="G658" s="71">
        <f t="shared" si="157"/>
        <v>6492710.3735099984</v>
      </c>
      <c r="H658" s="71">
        <f t="shared" si="157"/>
        <v>6568284.9725799998</v>
      </c>
      <c r="I658" s="71">
        <f t="shared" si="157"/>
        <v>6608046.3026700001</v>
      </c>
      <c r="J658" s="71">
        <f t="shared" si="157"/>
        <v>6702190.3242699997</v>
      </c>
      <c r="K658" s="71">
        <f t="shared" si="157"/>
        <v>6743632.9492899999</v>
      </c>
      <c r="L658" s="71">
        <f t="shared" si="157"/>
        <v>6779943.1032900009</v>
      </c>
      <c r="M658" s="71">
        <f t="shared" si="157"/>
        <v>6768206.3190799989</v>
      </c>
      <c r="N658" s="71">
        <f t="shared" si="157"/>
        <v>6835111.7694399999</v>
      </c>
      <c r="O658" s="71">
        <f t="shared" si="157"/>
        <v>6864199.0722200004</v>
      </c>
      <c r="P658" s="71">
        <f t="shared" si="157"/>
        <v>6882319.6174800005</v>
      </c>
      <c r="Q658" s="114">
        <f t="shared" si="157"/>
        <v>6648477.9423700012</v>
      </c>
      <c r="R658" s="56"/>
      <c r="S658" s="57"/>
    </row>
    <row r="659" spans="1:24" x14ac:dyDescent="0.3">
      <c r="A659" s="82"/>
      <c r="B659" s="82"/>
      <c r="C659" s="109"/>
      <c r="D659" s="55"/>
      <c r="E659" s="55"/>
      <c r="F659" s="55"/>
      <c r="G659" s="55"/>
      <c r="H659" s="55"/>
      <c r="I659" s="55"/>
      <c r="J659" s="55"/>
      <c r="K659" s="55"/>
      <c r="L659" s="55"/>
      <c r="M659" s="55"/>
      <c r="N659" s="55"/>
      <c r="O659" s="55"/>
      <c r="P659" s="55"/>
      <c r="Q659" s="110"/>
      <c r="R659" s="47"/>
    </row>
    <row r="660" spans="1:24" ht="14.4" x14ac:dyDescent="0.3">
      <c r="C660" s="118" t="s">
        <v>812</v>
      </c>
      <c r="D660" s="72"/>
      <c r="E660" s="72"/>
      <c r="F660" s="72"/>
      <c r="G660" s="72"/>
      <c r="H660" s="72"/>
      <c r="I660" s="72"/>
      <c r="J660" s="72"/>
      <c r="K660" s="72"/>
      <c r="L660" s="72"/>
      <c r="M660" s="72"/>
      <c r="N660" s="72"/>
      <c r="O660" s="72"/>
      <c r="P660" s="72"/>
      <c r="Q660" s="47"/>
      <c r="R660" s="47"/>
    </row>
    <row r="661" spans="1:24" x14ac:dyDescent="0.3">
      <c r="C661" s="52"/>
      <c r="E661" s="72"/>
      <c r="F661" s="72"/>
      <c r="G661" s="72"/>
      <c r="H661" s="72"/>
      <c r="I661" s="72"/>
      <c r="J661" s="72"/>
      <c r="K661" s="72"/>
      <c r="L661" s="72"/>
      <c r="M661" s="72"/>
      <c r="N661" s="72"/>
      <c r="O661" s="72"/>
      <c r="P661" s="72"/>
      <c r="Q661" s="47"/>
      <c r="R661" s="47"/>
    </row>
    <row r="662" spans="1:24" x14ac:dyDescent="0.3">
      <c r="C662" s="52"/>
      <c r="E662" s="72"/>
      <c r="F662" s="72"/>
      <c r="G662" s="72"/>
      <c r="H662" s="72"/>
      <c r="I662" s="72"/>
      <c r="J662" s="72"/>
      <c r="K662" s="72"/>
      <c r="L662" s="72"/>
      <c r="M662" s="72"/>
      <c r="N662" s="72"/>
      <c r="O662" s="72"/>
      <c r="P662" s="72"/>
      <c r="Q662" s="47"/>
      <c r="R662" s="47"/>
    </row>
    <row r="663" spans="1:24" ht="14.4" x14ac:dyDescent="0.3">
      <c r="C663" s="116"/>
      <c r="D663" s="116"/>
      <c r="E663" s="72"/>
      <c r="F663" s="72"/>
      <c r="G663" s="72"/>
      <c r="H663" s="72"/>
      <c r="I663" s="72"/>
      <c r="J663" s="72"/>
      <c r="K663" s="72"/>
      <c r="L663" s="72"/>
      <c r="M663" s="72"/>
      <c r="N663" s="72"/>
      <c r="O663" s="72"/>
      <c r="P663" s="72"/>
      <c r="Q663" s="47"/>
      <c r="R663" s="47"/>
    </row>
    <row r="664" spans="1:24" ht="14.4" x14ac:dyDescent="0.3">
      <c r="B664" s="51"/>
      <c r="C664" s="116"/>
      <c r="D664" s="116"/>
      <c r="E664" s="72"/>
      <c r="F664" s="72"/>
      <c r="G664" s="72"/>
      <c r="H664" s="72"/>
      <c r="I664" s="72"/>
      <c r="J664" s="72"/>
      <c r="K664" s="72"/>
      <c r="L664" s="72"/>
      <c r="M664" s="72"/>
      <c r="N664" s="72"/>
      <c r="O664" s="72"/>
      <c r="P664" s="72"/>
      <c r="Q664" s="47"/>
      <c r="R664" s="47"/>
    </row>
    <row r="665" spans="1:24" ht="14.4" x14ac:dyDescent="0.3">
      <c r="C665" s="73"/>
      <c r="D665" s="74"/>
      <c r="E665" s="72"/>
      <c r="F665" s="72"/>
      <c r="G665" s="72"/>
      <c r="H665" s="72"/>
      <c r="I665" s="72"/>
      <c r="J665" s="72"/>
      <c r="K665" s="72"/>
      <c r="L665" s="72"/>
      <c r="M665" s="72"/>
      <c r="N665" s="72"/>
      <c r="O665" s="72"/>
      <c r="P665" s="72"/>
      <c r="Q665" s="47"/>
      <c r="R665" s="47"/>
    </row>
    <row r="666" spans="1:24" ht="14.4" x14ac:dyDescent="0.3">
      <c r="B666" s="51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 s="47"/>
    </row>
    <row r="667" spans="1:24" ht="14.4" x14ac:dyDescent="0.3"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 s="47"/>
    </row>
    <row r="668" spans="1:24" ht="14.4" x14ac:dyDescent="0.3">
      <c r="B668" s="51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</row>
    <row r="669" spans="1:24" ht="14.4" x14ac:dyDescent="0.3"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</row>
    <row r="670" spans="1:24" ht="14.4" x14ac:dyDescent="0.3"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 s="75"/>
      <c r="S670"/>
      <c r="T670"/>
      <c r="U670"/>
      <c r="V670"/>
      <c r="W670"/>
      <c r="X670"/>
    </row>
    <row r="671" spans="1:24" ht="14.4" x14ac:dyDescent="0.3">
      <c r="B671" s="5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 s="75"/>
      <c r="S671"/>
      <c r="T671"/>
      <c r="U671"/>
      <c r="V671"/>
      <c r="W671"/>
      <c r="X671"/>
    </row>
    <row r="672" spans="1:24" ht="14.4" x14ac:dyDescent="0.3"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 s="75"/>
      <c r="S672"/>
      <c r="T672"/>
      <c r="U672"/>
      <c r="V672"/>
      <c r="W672"/>
      <c r="X672"/>
    </row>
    <row r="673" spans="2:24" ht="14.4" x14ac:dyDescent="0.3">
      <c r="B673" s="51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 s="75"/>
      <c r="S673"/>
      <c r="T673"/>
      <c r="U673"/>
      <c r="V673"/>
      <c r="W673"/>
      <c r="X673"/>
    </row>
    <row r="674" spans="2:24" ht="14.4" x14ac:dyDescent="0.3"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 s="75"/>
      <c r="S674"/>
      <c r="T674"/>
      <c r="U674"/>
      <c r="V674"/>
      <c r="W674"/>
      <c r="X674"/>
    </row>
    <row r="675" spans="2:24" ht="14.4" x14ac:dyDescent="0.3">
      <c r="B675" s="51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 s="75"/>
      <c r="S675"/>
      <c r="T675"/>
      <c r="U675"/>
      <c r="V675"/>
      <c r="W675"/>
      <c r="X675"/>
    </row>
    <row r="676" spans="2:24" ht="14.4" x14ac:dyDescent="0.3"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 s="75"/>
      <c r="S676"/>
      <c r="T676"/>
      <c r="U676"/>
      <c r="V676"/>
      <c r="W676"/>
      <c r="X676"/>
    </row>
    <row r="677" spans="2:24" ht="14.4" x14ac:dyDescent="0.3"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 s="75"/>
      <c r="S677"/>
      <c r="T677"/>
      <c r="U677"/>
      <c r="V677"/>
      <c r="W677"/>
      <c r="X677"/>
    </row>
    <row r="678" spans="2:24" ht="14.4" x14ac:dyDescent="0.3"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 s="75"/>
      <c r="S678"/>
      <c r="T678"/>
      <c r="U678"/>
      <c r="V678"/>
      <c r="W678"/>
      <c r="X678"/>
    </row>
    <row r="679" spans="2:24" ht="14.4" x14ac:dyDescent="0.3"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 s="75"/>
      <c r="S679"/>
      <c r="T679"/>
      <c r="U679"/>
      <c r="V679"/>
      <c r="W679"/>
      <c r="X679"/>
    </row>
    <row r="680" spans="2:24" ht="14.4" x14ac:dyDescent="0.3">
      <c r="B680" s="51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 s="75"/>
      <c r="S680"/>
      <c r="T680"/>
      <c r="U680"/>
      <c r="V680"/>
      <c r="W680"/>
      <c r="X680"/>
    </row>
    <row r="681" spans="2:24" ht="14.4" x14ac:dyDescent="0.3"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 s="75"/>
      <c r="S681"/>
      <c r="T681"/>
      <c r="U681"/>
      <c r="V681"/>
      <c r="W681"/>
      <c r="X681"/>
    </row>
    <row r="682" spans="2:24" ht="14.4" x14ac:dyDescent="0.3"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 s="75"/>
      <c r="S682"/>
      <c r="T682"/>
      <c r="U682"/>
      <c r="V682"/>
      <c r="W682"/>
      <c r="X682"/>
    </row>
    <row r="683" spans="2:24" ht="14.4" x14ac:dyDescent="0.3"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 s="75"/>
      <c r="S683"/>
      <c r="T683"/>
      <c r="U683"/>
      <c r="V683"/>
      <c r="W683"/>
      <c r="X683"/>
    </row>
    <row r="684" spans="2:24" ht="14.4" x14ac:dyDescent="0.3">
      <c r="B684" s="51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 s="75"/>
      <c r="S684"/>
      <c r="T684"/>
      <c r="U684"/>
      <c r="V684"/>
      <c r="W684"/>
      <c r="X684"/>
    </row>
    <row r="685" spans="2:24" ht="14.4" x14ac:dyDescent="0.3"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 s="75"/>
      <c r="S685"/>
      <c r="T685"/>
      <c r="U685"/>
      <c r="V685"/>
      <c r="W685"/>
      <c r="X685"/>
    </row>
    <row r="686" spans="2:24" ht="14.4" x14ac:dyDescent="0.3"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 s="75"/>
      <c r="S686"/>
      <c r="T686"/>
      <c r="U686"/>
      <c r="V686"/>
      <c r="W686"/>
      <c r="X686"/>
    </row>
    <row r="687" spans="2:24" ht="14.4" x14ac:dyDescent="0.3"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 s="75"/>
      <c r="S687"/>
      <c r="T687"/>
      <c r="U687"/>
      <c r="V687"/>
      <c r="W687"/>
      <c r="X687"/>
    </row>
    <row r="688" spans="2:24" ht="14.4" x14ac:dyDescent="0.3"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 s="75"/>
      <c r="S688"/>
      <c r="T688"/>
      <c r="U688"/>
      <c r="V688"/>
      <c r="W688"/>
      <c r="X688"/>
    </row>
    <row r="689" spans="3:24" ht="14.4" x14ac:dyDescent="0.3"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 s="75"/>
      <c r="S689"/>
      <c r="T689"/>
      <c r="U689"/>
      <c r="V689"/>
      <c r="W689"/>
      <c r="X689"/>
    </row>
    <row r="690" spans="3:24" ht="14.4" x14ac:dyDescent="0.3"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 s="75"/>
      <c r="S690"/>
      <c r="T690"/>
      <c r="U690"/>
      <c r="V690"/>
      <c r="W690"/>
      <c r="X690"/>
    </row>
    <row r="691" spans="3:24" ht="14.4" x14ac:dyDescent="0.3"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 s="75"/>
      <c r="S691"/>
      <c r="T691"/>
      <c r="U691"/>
      <c r="V691"/>
      <c r="W691"/>
      <c r="X691"/>
    </row>
    <row r="692" spans="3:24" ht="14.4" x14ac:dyDescent="0.3"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 s="75"/>
      <c r="S692"/>
      <c r="T692"/>
      <c r="U692"/>
      <c r="V692"/>
      <c r="W692"/>
      <c r="X692"/>
    </row>
    <row r="693" spans="3:24" ht="14.4" x14ac:dyDescent="0.3"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 s="75"/>
      <c r="R693" s="75"/>
      <c r="S693"/>
      <c r="T693"/>
      <c r="U693"/>
      <c r="V693"/>
      <c r="W693"/>
      <c r="X693"/>
    </row>
    <row r="694" spans="3:24" ht="14.4" x14ac:dyDescent="0.3">
      <c r="C694" s="117"/>
      <c r="D694" s="115"/>
      <c r="E694" s="115"/>
      <c r="F694" s="115"/>
      <c r="G694" s="115"/>
      <c r="H694" s="115"/>
      <c r="I694" s="115"/>
      <c r="J694" s="115"/>
      <c r="K694" s="115"/>
      <c r="L694" s="115"/>
      <c r="M694" s="115"/>
      <c r="N694" s="115"/>
      <c r="O694" s="115"/>
      <c r="P694" s="115"/>
      <c r="Q694" s="115"/>
      <c r="R694" s="75"/>
      <c r="S694"/>
      <c r="T694"/>
      <c r="U694"/>
      <c r="V694"/>
      <c r="W694"/>
      <c r="X694"/>
    </row>
    <row r="695" spans="3:24" ht="14.4" x14ac:dyDescent="0.3"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</row>
    <row r="696" spans="3:24" ht="14.4" x14ac:dyDescent="0.3"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</row>
    <row r="697" spans="3:24" ht="14.4" x14ac:dyDescent="0.3"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</row>
    <row r="698" spans="3:24" x14ac:dyDescent="0.3">
      <c r="C698" s="52"/>
      <c r="D698" s="52"/>
      <c r="E698" s="72"/>
      <c r="F698" s="72"/>
      <c r="G698" s="72"/>
      <c r="H698" s="72"/>
      <c r="I698" s="72"/>
      <c r="J698" s="72"/>
      <c r="K698" s="72"/>
      <c r="L698" s="72"/>
      <c r="M698" s="72"/>
      <c r="N698" s="72"/>
      <c r="O698" s="72"/>
      <c r="P698" s="72"/>
      <c r="Q698" s="47"/>
      <c r="R698" s="47"/>
    </row>
    <row r="699" spans="3:24" x14ac:dyDescent="0.3">
      <c r="C699" s="52"/>
      <c r="D699" s="52"/>
      <c r="E699" s="72"/>
      <c r="F699" s="72"/>
      <c r="G699" s="72"/>
      <c r="H699" s="72"/>
      <c r="I699" s="72"/>
      <c r="J699" s="72"/>
      <c r="K699" s="72"/>
      <c r="L699" s="72"/>
      <c r="M699" s="72"/>
      <c r="N699" s="72"/>
      <c r="O699" s="72"/>
      <c r="P699" s="72"/>
      <c r="Q699" s="47"/>
      <c r="R699" s="47"/>
    </row>
    <row r="700" spans="3:24" x14ac:dyDescent="0.3">
      <c r="C700" s="52"/>
      <c r="D700" s="52"/>
      <c r="E700" s="72"/>
      <c r="F700" s="72"/>
      <c r="G700" s="72"/>
      <c r="H700" s="72"/>
      <c r="I700" s="72"/>
      <c r="J700" s="72"/>
      <c r="K700" s="72"/>
      <c r="L700" s="72"/>
      <c r="M700" s="72"/>
      <c r="N700" s="72"/>
      <c r="O700" s="72"/>
      <c r="P700" s="72"/>
      <c r="Q700" s="47"/>
      <c r="R700" s="47"/>
    </row>
    <row r="701" spans="3:24" x14ac:dyDescent="0.3">
      <c r="C701" s="52"/>
      <c r="D701" s="52"/>
      <c r="E701" s="72"/>
      <c r="F701" s="72"/>
      <c r="G701" s="72"/>
      <c r="H701" s="72"/>
      <c r="I701" s="72"/>
      <c r="J701" s="72"/>
      <c r="K701" s="72"/>
      <c r="L701" s="72"/>
      <c r="M701" s="72"/>
      <c r="N701" s="72"/>
      <c r="O701" s="72"/>
      <c r="P701" s="72"/>
      <c r="Q701" s="47"/>
      <c r="R701" s="47"/>
    </row>
    <row r="702" spans="3:24" x14ac:dyDescent="0.3">
      <c r="C702" s="52"/>
      <c r="D702" s="52"/>
      <c r="E702" s="72"/>
      <c r="F702" s="72"/>
      <c r="G702" s="72"/>
      <c r="H702" s="72"/>
      <c r="I702" s="72"/>
      <c r="J702" s="72"/>
      <c r="K702" s="72"/>
      <c r="L702" s="72"/>
      <c r="M702" s="72"/>
      <c r="N702" s="72"/>
      <c r="O702" s="72"/>
      <c r="P702" s="72"/>
      <c r="Q702" s="47"/>
      <c r="R702" s="47"/>
    </row>
    <row r="703" spans="3:24" x14ac:dyDescent="0.3">
      <c r="C703" s="52"/>
      <c r="D703" s="52"/>
      <c r="E703" s="72"/>
      <c r="F703" s="72"/>
      <c r="G703" s="72"/>
      <c r="H703" s="72"/>
      <c r="I703" s="72"/>
      <c r="J703" s="72"/>
      <c r="K703" s="72"/>
      <c r="L703" s="72"/>
      <c r="M703" s="72"/>
      <c r="N703" s="72"/>
      <c r="O703" s="72"/>
      <c r="P703" s="72"/>
      <c r="Q703" s="47"/>
      <c r="R703" s="47"/>
    </row>
    <row r="704" spans="3:24" x14ac:dyDescent="0.3">
      <c r="C704" s="52"/>
      <c r="D704" s="52"/>
      <c r="E704" s="72"/>
      <c r="F704" s="72"/>
      <c r="G704" s="72"/>
      <c r="H704" s="72"/>
      <c r="I704" s="72"/>
      <c r="J704" s="72"/>
      <c r="K704" s="72"/>
      <c r="L704" s="72"/>
      <c r="M704" s="72"/>
      <c r="N704" s="72"/>
      <c r="O704" s="72"/>
      <c r="P704" s="72"/>
      <c r="Q704" s="47"/>
      <c r="R704" s="47"/>
    </row>
    <row r="705" spans="3:18" x14ac:dyDescent="0.3">
      <c r="C705" s="52"/>
      <c r="D705" s="52"/>
      <c r="E705" s="72"/>
      <c r="F705" s="72"/>
      <c r="G705" s="72"/>
      <c r="H705" s="72"/>
      <c r="I705" s="72"/>
      <c r="J705" s="72"/>
      <c r="K705" s="72"/>
      <c r="L705" s="72"/>
      <c r="M705" s="72"/>
      <c r="N705" s="72"/>
      <c r="O705" s="72"/>
      <c r="P705" s="72"/>
      <c r="Q705" s="47"/>
      <c r="R705" s="47"/>
    </row>
    <row r="706" spans="3:18" x14ac:dyDescent="0.3">
      <c r="C706" s="52"/>
      <c r="D706" s="52"/>
      <c r="E706" s="72"/>
      <c r="F706" s="72"/>
      <c r="G706" s="72"/>
      <c r="H706" s="72"/>
      <c r="I706" s="72"/>
      <c r="J706" s="72"/>
      <c r="K706" s="72"/>
      <c r="L706" s="72"/>
      <c r="M706" s="72"/>
      <c r="N706" s="72"/>
      <c r="O706" s="72"/>
      <c r="P706" s="72"/>
      <c r="Q706" s="47"/>
      <c r="R706" s="47"/>
    </row>
    <row r="707" spans="3:18" x14ac:dyDescent="0.3">
      <c r="C707" s="52"/>
      <c r="D707" s="52"/>
      <c r="E707" s="72"/>
      <c r="F707" s="72"/>
      <c r="G707" s="72"/>
      <c r="H707" s="72"/>
      <c r="I707" s="72"/>
      <c r="J707" s="72"/>
      <c r="K707" s="72"/>
      <c r="L707" s="72"/>
      <c r="M707" s="72"/>
      <c r="N707" s="72"/>
      <c r="O707" s="72"/>
      <c r="P707" s="72"/>
      <c r="Q707" s="47"/>
      <c r="R707" s="47"/>
    </row>
    <row r="708" spans="3:18" x14ac:dyDescent="0.3">
      <c r="C708" s="52"/>
      <c r="D708" s="52"/>
      <c r="E708" s="72"/>
      <c r="F708" s="72"/>
      <c r="G708" s="72"/>
      <c r="H708" s="72"/>
      <c r="I708" s="72"/>
      <c r="J708" s="72"/>
      <c r="K708" s="72"/>
      <c r="L708" s="72"/>
      <c r="M708" s="72"/>
      <c r="N708" s="72"/>
      <c r="O708" s="72"/>
      <c r="P708" s="72"/>
      <c r="Q708" s="47"/>
      <c r="R708" s="47"/>
    </row>
    <row r="709" spans="3:18" x14ac:dyDescent="0.3">
      <c r="C709" s="52"/>
      <c r="D709" s="52"/>
      <c r="E709" s="72"/>
      <c r="F709" s="72"/>
      <c r="G709" s="72"/>
      <c r="H709" s="72"/>
      <c r="I709" s="72"/>
      <c r="J709" s="72"/>
      <c r="K709" s="72"/>
      <c r="L709" s="72"/>
      <c r="M709" s="72"/>
      <c r="N709" s="72"/>
      <c r="O709" s="72"/>
      <c r="P709" s="72"/>
      <c r="Q709" s="47"/>
      <c r="R709" s="47"/>
    </row>
    <row r="710" spans="3:18" x14ac:dyDescent="0.3">
      <c r="C710" s="52"/>
      <c r="D710" s="52"/>
      <c r="E710" s="72"/>
      <c r="F710" s="72"/>
      <c r="G710" s="72"/>
      <c r="H710" s="72"/>
      <c r="I710" s="72"/>
      <c r="J710" s="72"/>
      <c r="K710" s="72"/>
      <c r="L710" s="72"/>
      <c r="M710" s="72"/>
      <c r="N710" s="72"/>
      <c r="O710" s="72"/>
      <c r="P710" s="72"/>
      <c r="Q710" s="47"/>
      <c r="R710" s="47"/>
    </row>
    <row r="711" spans="3:18" x14ac:dyDescent="0.3">
      <c r="C711" s="52"/>
      <c r="D711" s="52"/>
      <c r="E711" s="72"/>
      <c r="F711" s="72"/>
      <c r="G711" s="72"/>
      <c r="H711" s="72"/>
      <c r="I711" s="72"/>
      <c r="J711" s="72"/>
      <c r="K711" s="72"/>
      <c r="L711" s="72"/>
      <c r="M711" s="72"/>
      <c r="N711" s="72"/>
      <c r="O711" s="72"/>
      <c r="P711" s="72"/>
      <c r="Q711" s="47"/>
      <c r="R711" s="47"/>
    </row>
    <row r="712" spans="3:18" x14ac:dyDescent="0.3">
      <c r="C712" s="52"/>
      <c r="D712" s="52"/>
      <c r="E712" s="72"/>
      <c r="F712" s="72"/>
      <c r="G712" s="72"/>
      <c r="H712" s="72"/>
      <c r="I712" s="72"/>
      <c r="J712" s="72"/>
      <c r="K712" s="72"/>
      <c r="L712" s="72"/>
      <c r="M712" s="72"/>
      <c r="N712" s="72"/>
      <c r="O712" s="72"/>
      <c r="P712" s="72"/>
      <c r="Q712" s="47"/>
      <c r="R712" s="47"/>
    </row>
    <row r="713" spans="3:18" x14ac:dyDescent="0.3">
      <c r="C713" s="52"/>
      <c r="D713" s="52"/>
      <c r="E713" s="72"/>
      <c r="F713" s="72"/>
      <c r="G713" s="72"/>
      <c r="H713" s="72"/>
      <c r="I713" s="72"/>
      <c r="J713" s="72"/>
      <c r="K713" s="72"/>
      <c r="L713" s="72"/>
      <c r="M713" s="72"/>
      <c r="N713" s="72"/>
      <c r="O713" s="72"/>
      <c r="P713" s="72"/>
      <c r="Q713" s="47"/>
      <c r="R713" s="47"/>
    </row>
    <row r="714" spans="3:18" x14ac:dyDescent="0.3">
      <c r="C714" s="52"/>
      <c r="D714" s="52"/>
      <c r="E714" s="72"/>
      <c r="F714" s="72"/>
      <c r="G714" s="72"/>
      <c r="H714" s="72"/>
      <c r="I714" s="72"/>
      <c r="J714" s="72"/>
      <c r="K714" s="72"/>
      <c r="L714" s="72"/>
      <c r="M714" s="72"/>
      <c r="N714" s="72"/>
      <c r="O714" s="72"/>
      <c r="P714" s="72"/>
      <c r="Q714" s="47"/>
      <c r="R714" s="47"/>
    </row>
    <row r="715" spans="3:18" x14ac:dyDescent="0.3">
      <c r="C715" s="52"/>
      <c r="D715" s="52"/>
      <c r="E715" s="72"/>
      <c r="F715" s="72"/>
      <c r="G715" s="72"/>
      <c r="H715" s="72"/>
      <c r="I715" s="72"/>
      <c r="J715" s="72"/>
      <c r="K715" s="72"/>
      <c r="L715" s="72"/>
      <c r="M715" s="72"/>
      <c r="N715" s="72"/>
      <c r="O715" s="72"/>
      <c r="P715" s="72"/>
      <c r="Q715" s="47"/>
      <c r="R715" s="47"/>
    </row>
    <row r="716" spans="3:18" x14ac:dyDescent="0.3">
      <c r="C716" s="52"/>
      <c r="D716" s="52"/>
      <c r="E716" s="72"/>
      <c r="F716" s="72"/>
      <c r="G716" s="72"/>
      <c r="H716" s="72"/>
      <c r="I716" s="72"/>
      <c r="J716" s="72"/>
      <c r="K716" s="72"/>
      <c r="L716" s="72"/>
      <c r="M716" s="72"/>
      <c r="N716" s="72"/>
      <c r="O716" s="72"/>
      <c r="P716" s="72"/>
      <c r="Q716" s="47"/>
      <c r="R716" s="47"/>
    </row>
    <row r="717" spans="3:18" x14ac:dyDescent="0.3">
      <c r="C717" s="52"/>
      <c r="D717" s="52"/>
      <c r="E717" s="72"/>
      <c r="F717" s="72"/>
      <c r="G717" s="72"/>
      <c r="H717" s="72"/>
      <c r="I717" s="72"/>
      <c r="J717" s="72"/>
      <c r="K717" s="72"/>
      <c r="L717" s="72"/>
      <c r="M717" s="72"/>
      <c r="N717" s="72"/>
      <c r="O717" s="72"/>
      <c r="P717" s="72"/>
      <c r="Q717" s="47"/>
      <c r="R717" s="47"/>
    </row>
    <row r="718" spans="3:18" x14ac:dyDescent="0.3">
      <c r="C718" s="52"/>
      <c r="D718" s="52"/>
      <c r="E718" s="72"/>
      <c r="F718" s="72"/>
      <c r="G718" s="72"/>
      <c r="H718" s="72"/>
      <c r="I718" s="72"/>
      <c r="J718" s="72"/>
      <c r="K718" s="72"/>
      <c r="L718" s="72"/>
      <c r="M718" s="72"/>
      <c r="N718" s="72"/>
      <c r="O718" s="72"/>
      <c r="P718" s="72"/>
      <c r="Q718" s="47"/>
      <c r="R718" s="47"/>
    </row>
    <row r="719" spans="3:18" x14ac:dyDescent="0.3">
      <c r="C719" s="52"/>
      <c r="D719" s="52"/>
      <c r="E719" s="72"/>
      <c r="F719" s="72"/>
      <c r="G719" s="72"/>
      <c r="H719" s="72"/>
      <c r="I719" s="72"/>
      <c r="J719" s="72"/>
      <c r="K719" s="72"/>
      <c r="L719" s="72"/>
      <c r="M719" s="72"/>
      <c r="N719" s="72"/>
      <c r="O719" s="72"/>
      <c r="P719" s="72"/>
      <c r="Q719" s="47"/>
      <c r="R719" s="47"/>
    </row>
    <row r="720" spans="3:18" x14ac:dyDescent="0.3">
      <c r="C720" s="52"/>
      <c r="D720" s="52"/>
      <c r="E720" s="72"/>
      <c r="F720" s="72"/>
      <c r="G720" s="72"/>
      <c r="H720" s="72"/>
      <c r="I720" s="72"/>
      <c r="J720" s="72"/>
      <c r="K720" s="72"/>
      <c r="L720" s="72"/>
      <c r="M720" s="72"/>
      <c r="N720" s="72"/>
      <c r="O720" s="72"/>
      <c r="P720" s="72"/>
      <c r="Q720" s="47"/>
      <c r="R720" s="47"/>
    </row>
    <row r="721" spans="3:18" x14ac:dyDescent="0.3">
      <c r="C721" s="52"/>
      <c r="D721" s="52"/>
      <c r="E721" s="72"/>
      <c r="F721" s="72"/>
      <c r="G721" s="72"/>
      <c r="H721" s="72"/>
      <c r="I721" s="72"/>
      <c r="J721" s="72"/>
      <c r="K721" s="72"/>
      <c r="L721" s="72"/>
      <c r="M721" s="72"/>
      <c r="N721" s="72"/>
      <c r="O721" s="72"/>
      <c r="P721" s="72"/>
      <c r="Q721" s="47"/>
      <c r="R721" s="47"/>
    </row>
    <row r="722" spans="3:18" x14ac:dyDescent="0.3">
      <c r="C722" s="52"/>
      <c r="D722" s="52"/>
      <c r="E722" s="72"/>
      <c r="F722" s="72"/>
      <c r="G722" s="72"/>
      <c r="H722" s="72"/>
      <c r="I722" s="72"/>
      <c r="J722" s="72"/>
      <c r="K722" s="72"/>
      <c r="L722" s="72"/>
      <c r="M722" s="72"/>
      <c r="N722" s="72"/>
      <c r="O722" s="72"/>
      <c r="P722" s="72"/>
      <c r="Q722" s="47"/>
      <c r="R722" s="47"/>
    </row>
    <row r="723" spans="3:18" x14ac:dyDescent="0.3">
      <c r="C723" s="52"/>
      <c r="D723" s="52"/>
      <c r="E723" s="72"/>
      <c r="F723" s="72"/>
      <c r="G723" s="72"/>
      <c r="H723" s="72"/>
      <c r="I723" s="72"/>
      <c r="J723" s="72"/>
      <c r="K723" s="72"/>
      <c r="L723" s="72"/>
      <c r="M723" s="72"/>
      <c r="N723" s="72"/>
      <c r="O723" s="72"/>
      <c r="P723" s="72"/>
      <c r="Q723" s="47"/>
      <c r="R723" s="47"/>
    </row>
    <row r="724" spans="3:18" x14ac:dyDescent="0.3">
      <c r="C724" s="52"/>
      <c r="D724" s="52"/>
      <c r="E724" s="72"/>
      <c r="F724" s="72"/>
      <c r="G724" s="72"/>
      <c r="H724" s="72"/>
      <c r="I724" s="72"/>
      <c r="J724" s="72"/>
      <c r="K724" s="72"/>
      <c r="L724" s="72"/>
      <c r="M724" s="72"/>
      <c r="N724" s="72"/>
      <c r="O724" s="72"/>
      <c r="P724" s="72"/>
      <c r="Q724" s="47"/>
      <c r="R724" s="47"/>
    </row>
    <row r="725" spans="3:18" x14ac:dyDescent="0.3">
      <c r="C725" s="52"/>
      <c r="D725" s="52"/>
      <c r="E725" s="72"/>
      <c r="F725" s="72"/>
      <c r="G725" s="72"/>
      <c r="H725" s="72"/>
      <c r="I725" s="72"/>
      <c r="J725" s="72"/>
      <c r="K725" s="72"/>
      <c r="L725" s="72"/>
      <c r="M725" s="72"/>
      <c r="N725" s="72"/>
      <c r="O725" s="72"/>
      <c r="P725" s="72"/>
      <c r="Q725" s="47"/>
      <c r="R725" s="47"/>
    </row>
    <row r="726" spans="3:18" x14ac:dyDescent="0.3">
      <c r="C726" s="52"/>
      <c r="D726" s="52"/>
      <c r="E726" s="72"/>
      <c r="F726" s="72"/>
      <c r="G726" s="72"/>
      <c r="H726" s="72"/>
      <c r="I726" s="72"/>
      <c r="J726" s="72"/>
      <c r="K726" s="72"/>
      <c r="L726" s="72"/>
      <c r="M726" s="72"/>
      <c r="N726" s="72"/>
      <c r="O726" s="72"/>
      <c r="P726" s="72"/>
      <c r="Q726" s="47"/>
      <c r="R726" s="47"/>
    </row>
    <row r="727" spans="3:18" x14ac:dyDescent="0.3">
      <c r="C727" s="52"/>
      <c r="D727" s="52"/>
      <c r="E727" s="72"/>
      <c r="F727" s="72"/>
      <c r="G727" s="72"/>
      <c r="H727" s="72"/>
      <c r="I727" s="72"/>
      <c r="J727" s="72"/>
      <c r="K727" s="72"/>
      <c r="L727" s="72"/>
      <c r="M727" s="72"/>
      <c r="N727" s="72"/>
      <c r="O727" s="72"/>
      <c r="P727" s="72"/>
      <c r="Q727" s="47"/>
      <c r="R727" s="47"/>
    </row>
    <row r="728" spans="3:18" x14ac:dyDescent="0.3">
      <c r="C728" s="52"/>
      <c r="D728" s="52"/>
      <c r="E728" s="72"/>
      <c r="F728" s="72"/>
      <c r="G728" s="72"/>
      <c r="H728" s="72"/>
      <c r="I728" s="72"/>
      <c r="J728" s="72"/>
      <c r="K728" s="72"/>
      <c r="L728" s="72"/>
      <c r="M728" s="72"/>
      <c r="N728" s="72"/>
      <c r="O728" s="72"/>
      <c r="P728" s="72"/>
      <c r="Q728" s="47"/>
      <c r="R728" s="47"/>
    </row>
    <row r="729" spans="3:18" x14ac:dyDescent="0.3">
      <c r="C729" s="52"/>
      <c r="D729" s="52"/>
      <c r="E729" s="72"/>
      <c r="F729" s="72"/>
      <c r="G729" s="72"/>
      <c r="H729" s="72"/>
      <c r="I729" s="72"/>
      <c r="J729" s="72"/>
      <c r="K729" s="72"/>
      <c r="L729" s="72"/>
      <c r="M729" s="72"/>
      <c r="N729" s="72"/>
      <c r="O729" s="72"/>
      <c r="P729" s="72"/>
      <c r="Q729" s="47"/>
      <c r="R729" s="47"/>
    </row>
    <row r="730" spans="3:18" x14ac:dyDescent="0.3">
      <c r="C730" s="52"/>
      <c r="D730" s="52"/>
      <c r="E730" s="72"/>
      <c r="F730" s="72"/>
      <c r="G730" s="72"/>
      <c r="H730" s="72"/>
      <c r="I730" s="72"/>
      <c r="J730" s="72"/>
      <c r="K730" s="72"/>
      <c r="L730" s="72"/>
      <c r="M730" s="72"/>
      <c r="N730" s="72"/>
      <c r="O730" s="72"/>
      <c r="P730" s="72"/>
      <c r="Q730" s="47"/>
      <c r="R730" s="47"/>
    </row>
    <row r="731" spans="3:18" x14ac:dyDescent="0.3">
      <c r="C731" s="52"/>
      <c r="D731" s="52"/>
      <c r="E731" s="72"/>
      <c r="F731" s="72"/>
      <c r="G731" s="72"/>
      <c r="H731" s="72"/>
      <c r="I731" s="72"/>
      <c r="J731" s="72"/>
      <c r="K731" s="72"/>
      <c r="L731" s="72"/>
      <c r="M731" s="72"/>
      <c r="N731" s="72"/>
      <c r="O731" s="72"/>
      <c r="P731" s="72"/>
      <c r="Q731" s="47"/>
      <c r="R731" s="47"/>
    </row>
    <row r="732" spans="3:18" x14ac:dyDescent="0.3">
      <c r="C732" s="52"/>
      <c r="D732" s="52"/>
      <c r="E732" s="72"/>
      <c r="F732" s="72"/>
      <c r="G732" s="72"/>
      <c r="H732" s="72"/>
      <c r="I732" s="72"/>
      <c r="J732" s="72"/>
      <c r="K732" s="72"/>
      <c r="L732" s="72"/>
      <c r="M732" s="72"/>
      <c r="N732" s="72"/>
      <c r="O732" s="72"/>
      <c r="P732" s="72"/>
      <c r="Q732" s="47"/>
      <c r="R732" s="47"/>
    </row>
    <row r="733" spans="3:18" x14ac:dyDescent="0.3">
      <c r="C733" s="52"/>
      <c r="D733" s="52"/>
      <c r="E733" s="72"/>
      <c r="F733" s="72"/>
      <c r="G733" s="72"/>
      <c r="H733" s="72"/>
      <c r="I733" s="72"/>
      <c r="J733" s="72"/>
      <c r="K733" s="72"/>
      <c r="L733" s="72"/>
      <c r="M733" s="72"/>
      <c r="N733" s="72"/>
      <c r="O733" s="72"/>
      <c r="P733" s="72"/>
      <c r="Q733" s="47"/>
      <c r="R733" s="47"/>
    </row>
    <row r="734" spans="3:18" x14ac:dyDescent="0.3">
      <c r="C734" s="52"/>
      <c r="D734" s="52"/>
      <c r="E734" s="72"/>
      <c r="F734" s="72"/>
      <c r="G734" s="72"/>
      <c r="H734" s="72"/>
      <c r="I734" s="72"/>
      <c r="J734" s="72"/>
      <c r="K734" s="72"/>
      <c r="L734" s="72"/>
      <c r="M734" s="72"/>
      <c r="N734" s="72"/>
      <c r="O734" s="72"/>
      <c r="P734" s="72"/>
      <c r="Q734" s="47"/>
      <c r="R734" s="47"/>
    </row>
    <row r="735" spans="3:18" x14ac:dyDescent="0.3">
      <c r="C735" s="52"/>
      <c r="D735" s="52"/>
      <c r="E735" s="72"/>
      <c r="F735" s="72"/>
      <c r="G735" s="72"/>
      <c r="H735" s="72"/>
      <c r="I735" s="72"/>
      <c r="J735" s="72"/>
      <c r="K735" s="72"/>
      <c r="L735" s="72"/>
      <c r="M735" s="72"/>
      <c r="N735" s="72"/>
      <c r="O735" s="72"/>
      <c r="P735" s="72"/>
      <c r="Q735" s="47"/>
      <c r="R735" s="47"/>
    </row>
    <row r="736" spans="3:18" x14ac:dyDescent="0.3">
      <c r="C736" s="52"/>
      <c r="D736" s="52"/>
      <c r="E736" s="72"/>
      <c r="F736" s="72"/>
      <c r="G736" s="72"/>
      <c r="H736" s="72"/>
      <c r="I736" s="72"/>
      <c r="J736" s="72"/>
      <c r="K736" s="72"/>
      <c r="L736" s="72"/>
      <c r="M736" s="72"/>
      <c r="N736" s="72"/>
      <c r="O736" s="72"/>
      <c r="P736" s="72"/>
      <c r="Q736" s="47"/>
      <c r="R736" s="47"/>
    </row>
    <row r="737" spans="3:18" x14ac:dyDescent="0.3">
      <c r="C737" s="52"/>
      <c r="D737" s="52"/>
      <c r="E737" s="72"/>
      <c r="F737" s="72"/>
      <c r="G737" s="72"/>
      <c r="H737" s="72"/>
      <c r="I737" s="72"/>
      <c r="J737" s="72"/>
      <c r="K737" s="72"/>
      <c r="L737" s="72"/>
      <c r="M737" s="72"/>
      <c r="N737" s="72"/>
      <c r="O737" s="72"/>
      <c r="P737" s="72"/>
      <c r="Q737" s="47"/>
      <c r="R737" s="47"/>
    </row>
    <row r="738" spans="3:18" x14ac:dyDescent="0.3">
      <c r="C738" s="52"/>
      <c r="D738" s="52"/>
      <c r="E738" s="72"/>
      <c r="F738" s="72"/>
      <c r="G738" s="72"/>
      <c r="H738" s="72"/>
      <c r="I738" s="72"/>
      <c r="J738" s="72"/>
      <c r="K738" s="72"/>
      <c r="L738" s="72"/>
      <c r="M738" s="72"/>
      <c r="N738" s="72"/>
      <c r="O738" s="72"/>
      <c r="P738" s="72"/>
      <c r="Q738" s="47"/>
      <c r="R738" s="47"/>
    </row>
    <row r="739" spans="3:18" x14ac:dyDescent="0.3">
      <c r="C739" s="52"/>
      <c r="D739" s="52"/>
      <c r="E739" s="72"/>
      <c r="F739" s="72"/>
      <c r="G739" s="72"/>
      <c r="H739" s="72"/>
      <c r="I739" s="72"/>
      <c r="J739" s="72"/>
      <c r="K739" s="72"/>
      <c r="L739" s="72"/>
      <c r="M739" s="72"/>
      <c r="N739" s="72"/>
      <c r="O739" s="72"/>
      <c r="P739" s="72"/>
      <c r="Q739" s="47"/>
      <c r="R739" s="47"/>
    </row>
    <row r="740" spans="3:18" x14ac:dyDescent="0.3">
      <c r="C740" s="52"/>
      <c r="D740" s="52"/>
      <c r="E740" s="72"/>
      <c r="F740" s="72"/>
      <c r="G740" s="72"/>
      <c r="H740" s="72"/>
      <c r="I740" s="72"/>
      <c r="J740" s="72"/>
      <c r="K740" s="72"/>
      <c r="L740" s="72"/>
      <c r="M740" s="72"/>
      <c r="N740" s="72"/>
      <c r="O740" s="72"/>
      <c r="P740" s="72"/>
      <c r="Q740" s="47"/>
      <c r="R740" s="47"/>
    </row>
    <row r="741" spans="3:18" x14ac:dyDescent="0.3">
      <c r="C741" s="52"/>
      <c r="D741" s="52"/>
      <c r="E741" s="72"/>
      <c r="F741" s="72"/>
      <c r="G741" s="72"/>
      <c r="H741" s="72"/>
      <c r="I741" s="72"/>
      <c r="J741" s="72"/>
      <c r="K741" s="72"/>
      <c r="L741" s="72"/>
      <c r="M741" s="72"/>
      <c r="N741" s="72"/>
      <c r="O741" s="72"/>
      <c r="P741" s="72"/>
      <c r="Q741" s="47"/>
      <c r="R741" s="47"/>
    </row>
    <row r="742" spans="3:18" x14ac:dyDescent="0.3">
      <c r="C742" s="52"/>
      <c r="D742" s="52"/>
      <c r="E742" s="72"/>
      <c r="F742" s="72"/>
      <c r="G742" s="72"/>
      <c r="H742" s="72"/>
      <c r="I742" s="72"/>
      <c r="J742" s="72"/>
      <c r="K742" s="72"/>
      <c r="L742" s="72"/>
      <c r="M742" s="72"/>
      <c r="N742" s="72"/>
      <c r="O742" s="72"/>
      <c r="P742" s="72"/>
      <c r="Q742" s="47"/>
      <c r="R742" s="47"/>
    </row>
    <row r="743" spans="3:18" x14ac:dyDescent="0.3">
      <c r="C743" s="52"/>
      <c r="D743" s="52"/>
      <c r="E743" s="72"/>
      <c r="F743" s="72"/>
      <c r="G743" s="72"/>
      <c r="H743" s="72"/>
      <c r="I743" s="72"/>
      <c r="J743" s="72"/>
      <c r="K743" s="72"/>
      <c r="L743" s="72"/>
      <c r="M743" s="72"/>
      <c r="N743" s="72"/>
      <c r="O743" s="72"/>
      <c r="P743" s="72"/>
      <c r="Q743" s="47"/>
      <c r="R743" s="47"/>
    </row>
    <row r="744" spans="3:18" x14ac:dyDescent="0.3">
      <c r="C744" s="52"/>
      <c r="D744" s="52"/>
      <c r="E744" s="72"/>
      <c r="F744" s="72"/>
      <c r="G744" s="72"/>
      <c r="H744" s="72"/>
      <c r="I744" s="72"/>
      <c r="J744" s="72"/>
      <c r="K744" s="72"/>
      <c r="L744" s="72"/>
      <c r="M744" s="72"/>
      <c r="N744" s="72"/>
      <c r="O744" s="72"/>
      <c r="P744" s="72"/>
      <c r="Q744" s="47"/>
      <c r="R744" s="47"/>
    </row>
    <row r="745" spans="3:18" x14ac:dyDescent="0.3">
      <c r="C745" s="52"/>
      <c r="D745" s="52"/>
      <c r="E745" s="72"/>
      <c r="F745" s="72"/>
      <c r="G745" s="72"/>
      <c r="H745" s="72"/>
      <c r="I745" s="72"/>
      <c r="J745" s="72"/>
      <c r="K745" s="72"/>
      <c r="L745" s="72"/>
      <c r="M745" s="72"/>
      <c r="N745" s="72"/>
      <c r="O745" s="72"/>
      <c r="P745" s="72"/>
      <c r="Q745" s="47"/>
      <c r="R745" s="47"/>
    </row>
    <row r="746" spans="3:18" x14ac:dyDescent="0.3">
      <c r="C746" s="52"/>
      <c r="D746" s="52"/>
      <c r="E746" s="72"/>
      <c r="F746" s="72"/>
      <c r="G746" s="72"/>
      <c r="H746" s="72"/>
      <c r="I746" s="72"/>
      <c r="J746" s="72"/>
      <c r="K746" s="72"/>
      <c r="L746" s="72"/>
      <c r="M746" s="72"/>
      <c r="N746" s="72"/>
      <c r="O746" s="72"/>
      <c r="P746" s="72"/>
      <c r="Q746" s="47"/>
      <c r="R746" s="47"/>
    </row>
    <row r="747" spans="3:18" x14ac:dyDescent="0.3">
      <c r="C747" s="52"/>
      <c r="D747" s="52"/>
      <c r="E747" s="72"/>
      <c r="F747" s="72"/>
      <c r="G747" s="72"/>
      <c r="H747" s="72"/>
      <c r="I747" s="72"/>
      <c r="J747" s="72"/>
      <c r="K747" s="72"/>
      <c r="L747" s="72"/>
      <c r="M747" s="72"/>
      <c r="N747" s="72"/>
      <c r="O747" s="72"/>
      <c r="P747" s="72"/>
      <c r="Q747" s="47"/>
      <c r="R747" s="47"/>
    </row>
    <row r="748" spans="3:18" x14ac:dyDescent="0.3">
      <c r="C748" s="52"/>
      <c r="D748" s="52"/>
      <c r="E748" s="72"/>
      <c r="F748" s="72"/>
      <c r="G748" s="72"/>
      <c r="H748" s="72"/>
      <c r="I748" s="72"/>
      <c r="J748" s="72"/>
      <c r="K748" s="72"/>
      <c r="L748" s="72"/>
      <c r="M748" s="72"/>
      <c r="N748" s="72"/>
      <c r="O748" s="72"/>
      <c r="P748" s="72"/>
      <c r="Q748" s="47"/>
      <c r="R748" s="47"/>
    </row>
    <row r="749" spans="3:18" x14ac:dyDescent="0.3">
      <c r="C749" s="52"/>
      <c r="D749" s="52"/>
      <c r="E749" s="72"/>
      <c r="F749" s="72"/>
      <c r="G749" s="72"/>
      <c r="H749" s="72"/>
      <c r="I749" s="72"/>
      <c r="J749" s="72"/>
      <c r="K749" s="72"/>
      <c r="L749" s="72"/>
      <c r="M749" s="72"/>
      <c r="N749" s="72"/>
      <c r="O749" s="72"/>
      <c r="P749" s="72"/>
      <c r="Q749" s="47"/>
      <c r="R749" s="47"/>
    </row>
    <row r="750" spans="3:18" x14ac:dyDescent="0.3">
      <c r="C750" s="52"/>
      <c r="D750" s="52"/>
      <c r="E750" s="72"/>
      <c r="F750" s="72"/>
      <c r="G750" s="72"/>
      <c r="H750" s="72"/>
      <c r="I750" s="72"/>
      <c r="J750" s="72"/>
      <c r="K750" s="72"/>
      <c r="L750" s="72"/>
      <c r="M750" s="72"/>
      <c r="N750" s="72"/>
      <c r="O750" s="72"/>
      <c r="P750" s="72"/>
      <c r="Q750" s="47"/>
      <c r="R750" s="47"/>
    </row>
    <row r="751" spans="3:18" x14ac:dyDescent="0.3">
      <c r="C751" s="52"/>
      <c r="D751" s="52"/>
      <c r="E751" s="72"/>
      <c r="F751" s="72"/>
      <c r="G751" s="72"/>
      <c r="H751" s="72"/>
      <c r="I751" s="72"/>
      <c r="J751" s="72"/>
      <c r="K751" s="72"/>
      <c r="L751" s="72"/>
      <c r="M751" s="72"/>
      <c r="N751" s="72"/>
      <c r="O751" s="72"/>
      <c r="P751" s="72"/>
      <c r="Q751" s="47"/>
      <c r="R751" s="47"/>
    </row>
    <row r="752" spans="3:18" x14ac:dyDescent="0.3">
      <c r="C752" s="52"/>
      <c r="D752" s="52"/>
      <c r="E752" s="72"/>
      <c r="F752" s="72"/>
      <c r="G752" s="72"/>
      <c r="H752" s="72"/>
      <c r="I752" s="72"/>
      <c r="J752" s="72"/>
      <c r="K752" s="72"/>
      <c r="L752" s="72"/>
      <c r="M752" s="72"/>
      <c r="N752" s="72"/>
      <c r="O752" s="72"/>
      <c r="P752" s="72"/>
      <c r="Q752" s="47"/>
      <c r="R752" s="47"/>
    </row>
    <row r="753" spans="3:18" x14ac:dyDescent="0.3">
      <c r="C753" s="52"/>
      <c r="D753" s="52"/>
      <c r="E753" s="72"/>
      <c r="F753" s="72"/>
      <c r="G753" s="72"/>
      <c r="H753" s="72"/>
      <c r="I753" s="72"/>
      <c r="J753" s="72"/>
      <c r="K753" s="72"/>
      <c r="L753" s="72"/>
      <c r="M753" s="72"/>
      <c r="N753" s="72"/>
      <c r="O753" s="72"/>
      <c r="P753" s="72"/>
      <c r="Q753" s="47"/>
      <c r="R753" s="47"/>
    </row>
    <row r="754" spans="3:18" x14ac:dyDescent="0.3">
      <c r="C754" s="52"/>
      <c r="D754" s="52"/>
      <c r="E754" s="72"/>
      <c r="F754" s="72"/>
      <c r="G754" s="72"/>
      <c r="H754" s="72"/>
      <c r="I754" s="72"/>
      <c r="J754" s="72"/>
      <c r="K754" s="72"/>
      <c r="L754" s="72"/>
      <c r="M754" s="72"/>
      <c r="N754" s="72"/>
      <c r="O754" s="72"/>
      <c r="P754" s="72"/>
      <c r="Q754" s="47"/>
      <c r="R754" s="47"/>
    </row>
    <row r="755" spans="3:18" x14ac:dyDescent="0.3">
      <c r="C755" s="52"/>
      <c r="D755" s="52"/>
      <c r="E755" s="72"/>
      <c r="F755" s="72"/>
      <c r="G755" s="72"/>
      <c r="H755" s="72"/>
      <c r="I755" s="72"/>
      <c r="J755" s="72"/>
      <c r="K755" s="72"/>
      <c r="L755" s="72"/>
      <c r="M755" s="72"/>
      <c r="N755" s="72"/>
      <c r="O755" s="72"/>
      <c r="P755" s="72"/>
      <c r="Q755" s="47"/>
      <c r="R755" s="47"/>
    </row>
    <row r="756" spans="3:18" x14ac:dyDescent="0.3">
      <c r="C756" s="52"/>
      <c r="D756" s="52"/>
      <c r="E756" s="72"/>
      <c r="F756" s="72"/>
      <c r="G756" s="72"/>
      <c r="H756" s="72"/>
      <c r="I756" s="72"/>
      <c r="J756" s="72"/>
      <c r="K756" s="72"/>
      <c r="L756" s="72"/>
      <c r="M756" s="72"/>
      <c r="N756" s="72"/>
      <c r="O756" s="72"/>
      <c r="P756" s="72"/>
      <c r="Q756" s="47"/>
      <c r="R756" s="47"/>
    </row>
    <row r="757" spans="3:18" x14ac:dyDescent="0.3">
      <c r="C757" s="52"/>
      <c r="D757" s="52"/>
      <c r="E757" s="72"/>
      <c r="F757" s="72"/>
      <c r="G757" s="72"/>
      <c r="H757" s="72"/>
      <c r="I757" s="72"/>
      <c r="J757" s="72"/>
      <c r="K757" s="72"/>
      <c r="L757" s="72"/>
      <c r="M757" s="72"/>
      <c r="N757" s="72"/>
      <c r="O757" s="72"/>
      <c r="P757" s="72"/>
      <c r="Q757" s="47"/>
      <c r="R757" s="47"/>
    </row>
    <row r="758" spans="3:18" x14ac:dyDescent="0.3">
      <c r="C758" s="52"/>
      <c r="D758" s="52"/>
      <c r="E758" s="72"/>
      <c r="F758" s="72"/>
      <c r="G758" s="72"/>
      <c r="H758" s="72"/>
      <c r="I758" s="72"/>
      <c r="J758" s="72"/>
      <c r="K758" s="72"/>
      <c r="L758" s="72"/>
      <c r="M758" s="72"/>
      <c r="N758" s="72"/>
      <c r="O758" s="72"/>
      <c r="P758" s="72"/>
      <c r="Q758" s="47"/>
      <c r="R758" s="47"/>
    </row>
    <row r="759" spans="3:18" x14ac:dyDescent="0.3">
      <c r="C759" s="52"/>
      <c r="D759" s="52"/>
      <c r="E759" s="72"/>
      <c r="F759" s="72"/>
      <c r="G759" s="72"/>
      <c r="H759" s="72"/>
      <c r="I759" s="72"/>
      <c r="J759" s="72"/>
      <c r="K759" s="72"/>
      <c r="L759" s="72"/>
      <c r="M759" s="72"/>
      <c r="N759" s="72"/>
      <c r="O759" s="72"/>
      <c r="P759" s="72"/>
      <c r="Q759" s="47"/>
      <c r="R759" s="47"/>
    </row>
    <row r="760" spans="3:18" x14ac:dyDescent="0.3">
      <c r="C760" s="52"/>
      <c r="D760" s="52"/>
      <c r="E760" s="72"/>
      <c r="F760" s="72"/>
      <c r="G760" s="72"/>
      <c r="H760" s="72"/>
      <c r="I760" s="72"/>
      <c r="J760" s="72"/>
      <c r="K760" s="72"/>
      <c r="L760" s="72"/>
      <c r="M760" s="72"/>
      <c r="N760" s="72"/>
      <c r="O760" s="72"/>
      <c r="P760" s="72"/>
      <c r="Q760" s="47"/>
      <c r="R760" s="47"/>
    </row>
    <row r="761" spans="3:18" x14ac:dyDescent="0.3">
      <c r="C761" s="52"/>
      <c r="D761" s="52"/>
      <c r="E761" s="72"/>
      <c r="F761" s="72"/>
      <c r="G761" s="72"/>
      <c r="H761" s="72"/>
      <c r="I761" s="72"/>
      <c r="J761" s="72"/>
      <c r="K761" s="72"/>
      <c r="L761" s="72"/>
      <c r="M761" s="72"/>
      <c r="N761" s="72"/>
      <c r="O761" s="72"/>
      <c r="P761" s="72"/>
      <c r="Q761" s="47"/>
      <c r="R761" s="47"/>
    </row>
    <row r="762" spans="3:18" x14ac:dyDescent="0.3">
      <c r="C762" s="52"/>
      <c r="D762" s="52"/>
      <c r="E762" s="72"/>
      <c r="F762" s="72"/>
      <c r="G762" s="72"/>
      <c r="H762" s="72"/>
      <c r="I762" s="72"/>
      <c r="J762" s="72"/>
      <c r="K762" s="72"/>
      <c r="L762" s="72"/>
      <c r="M762" s="72"/>
      <c r="N762" s="72"/>
      <c r="O762" s="72"/>
      <c r="P762" s="72"/>
      <c r="Q762" s="47"/>
      <c r="R762" s="47"/>
    </row>
    <row r="763" spans="3:18" x14ac:dyDescent="0.3">
      <c r="C763" s="52"/>
      <c r="D763" s="52"/>
      <c r="E763" s="72"/>
      <c r="F763" s="72"/>
      <c r="G763" s="72"/>
      <c r="H763" s="72"/>
      <c r="I763" s="72"/>
      <c r="J763" s="72"/>
      <c r="K763" s="72"/>
      <c r="L763" s="72"/>
      <c r="M763" s="72"/>
      <c r="N763" s="72"/>
      <c r="O763" s="72"/>
      <c r="P763" s="72"/>
      <c r="Q763" s="47"/>
      <c r="R763" s="47"/>
    </row>
    <row r="764" spans="3:18" x14ac:dyDescent="0.3">
      <c r="C764" s="52"/>
      <c r="D764" s="52"/>
      <c r="E764" s="72"/>
      <c r="F764" s="72"/>
      <c r="G764" s="72"/>
      <c r="H764" s="72"/>
      <c r="I764" s="72"/>
      <c r="J764" s="72"/>
      <c r="K764" s="72"/>
      <c r="L764" s="72"/>
      <c r="M764" s="72"/>
      <c r="N764" s="72"/>
      <c r="O764" s="72"/>
      <c r="P764" s="72"/>
      <c r="Q764" s="47"/>
      <c r="R764" s="47"/>
    </row>
    <row r="765" spans="3:18" x14ac:dyDescent="0.3">
      <c r="C765" s="52"/>
      <c r="D765" s="52"/>
      <c r="E765" s="72"/>
      <c r="F765" s="72"/>
      <c r="G765" s="72"/>
      <c r="H765" s="72"/>
      <c r="I765" s="72"/>
      <c r="J765" s="72"/>
      <c r="K765" s="72"/>
      <c r="L765" s="72"/>
      <c r="M765" s="72"/>
      <c r="N765" s="72"/>
      <c r="O765" s="72"/>
      <c r="P765" s="72"/>
      <c r="Q765" s="47"/>
      <c r="R765" s="47"/>
    </row>
    <row r="766" spans="3:18" x14ac:dyDescent="0.3">
      <c r="C766" s="52"/>
      <c r="D766" s="52"/>
      <c r="E766" s="72"/>
      <c r="F766" s="72"/>
      <c r="G766" s="72"/>
      <c r="H766" s="72"/>
      <c r="I766" s="72"/>
      <c r="J766" s="72"/>
      <c r="K766" s="72"/>
      <c r="L766" s="72"/>
      <c r="M766" s="72"/>
      <c r="N766" s="72"/>
      <c r="O766" s="72"/>
      <c r="P766" s="72"/>
      <c r="Q766" s="47"/>
      <c r="R766" s="47"/>
    </row>
    <row r="767" spans="3:18" x14ac:dyDescent="0.3">
      <c r="C767" s="52"/>
      <c r="D767" s="52"/>
      <c r="E767" s="72"/>
      <c r="F767" s="72"/>
      <c r="G767" s="72"/>
      <c r="H767" s="72"/>
      <c r="I767" s="72"/>
      <c r="J767" s="72"/>
      <c r="K767" s="72"/>
      <c r="L767" s="72"/>
      <c r="M767" s="72"/>
      <c r="N767" s="72"/>
      <c r="O767" s="72"/>
      <c r="P767" s="72"/>
      <c r="Q767" s="47"/>
      <c r="R767" s="47"/>
    </row>
    <row r="768" spans="3:18" x14ac:dyDescent="0.3">
      <c r="C768" s="52"/>
      <c r="D768" s="52"/>
      <c r="E768" s="72"/>
      <c r="F768" s="72"/>
      <c r="G768" s="72"/>
      <c r="H768" s="72"/>
      <c r="I768" s="72"/>
      <c r="J768" s="72"/>
      <c r="K768" s="72"/>
      <c r="L768" s="72"/>
      <c r="M768" s="72"/>
      <c r="N768" s="72"/>
      <c r="O768" s="72"/>
      <c r="P768" s="72"/>
      <c r="Q768" s="47"/>
      <c r="R768" s="47"/>
    </row>
    <row r="769" spans="3:18" x14ac:dyDescent="0.3">
      <c r="C769" s="52"/>
      <c r="D769" s="52"/>
      <c r="E769" s="72"/>
      <c r="F769" s="72"/>
      <c r="G769" s="72"/>
      <c r="H769" s="72"/>
      <c r="I769" s="72"/>
      <c r="J769" s="72"/>
      <c r="K769" s="72"/>
      <c r="L769" s="72"/>
      <c r="M769" s="72"/>
      <c r="N769" s="72"/>
      <c r="O769" s="72"/>
      <c r="P769" s="72"/>
      <c r="Q769" s="47"/>
      <c r="R769" s="47"/>
    </row>
    <row r="770" spans="3:18" x14ac:dyDescent="0.3">
      <c r="C770" s="52"/>
      <c r="D770" s="52"/>
      <c r="E770" s="72"/>
      <c r="F770" s="72"/>
      <c r="G770" s="72"/>
      <c r="H770" s="72"/>
      <c r="I770" s="72"/>
      <c r="J770" s="72"/>
      <c r="K770" s="72"/>
      <c r="L770" s="72"/>
      <c r="M770" s="72"/>
      <c r="N770" s="72"/>
      <c r="O770" s="72"/>
      <c r="P770" s="72"/>
      <c r="Q770" s="47"/>
      <c r="R770" s="47"/>
    </row>
    <row r="771" spans="3:18" x14ac:dyDescent="0.3">
      <c r="C771" s="52"/>
      <c r="D771" s="52"/>
      <c r="E771" s="72"/>
      <c r="F771" s="72"/>
      <c r="G771" s="72"/>
      <c r="H771" s="72"/>
      <c r="I771" s="72"/>
      <c r="J771" s="72"/>
      <c r="K771" s="72"/>
      <c r="L771" s="72"/>
      <c r="M771" s="72"/>
      <c r="N771" s="72"/>
      <c r="O771" s="72"/>
      <c r="P771" s="72"/>
      <c r="Q771" s="47"/>
      <c r="R771" s="47"/>
    </row>
    <row r="772" spans="3:18" x14ac:dyDescent="0.3">
      <c r="C772" s="52"/>
      <c r="D772" s="52"/>
      <c r="E772" s="72"/>
      <c r="F772" s="72"/>
      <c r="G772" s="72"/>
      <c r="H772" s="72"/>
      <c r="I772" s="72"/>
      <c r="J772" s="72"/>
      <c r="K772" s="72"/>
      <c r="L772" s="72"/>
      <c r="M772" s="72"/>
      <c r="N772" s="72"/>
      <c r="O772" s="72"/>
      <c r="P772" s="72"/>
      <c r="Q772" s="47"/>
      <c r="R772" s="47"/>
    </row>
    <row r="773" spans="3:18" x14ac:dyDescent="0.3">
      <c r="C773" s="52"/>
      <c r="D773" s="52"/>
      <c r="E773" s="52"/>
      <c r="F773" s="52"/>
      <c r="G773" s="52"/>
      <c r="H773" s="52"/>
      <c r="I773" s="52"/>
      <c r="J773" s="52"/>
      <c r="K773" s="52"/>
      <c r="L773" s="52"/>
      <c r="M773" s="52"/>
      <c r="N773" s="52"/>
      <c r="O773" s="52"/>
      <c r="P773" s="52"/>
    </row>
    <row r="774" spans="3:18" x14ac:dyDescent="0.3">
      <c r="C774" s="52"/>
      <c r="D774" s="52"/>
      <c r="E774" s="52"/>
      <c r="F774" s="52"/>
      <c r="G774" s="52"/>
      <c r="H774" s="52"/>
      <c r="I774" s="52"/>
      <c r="J774" s="52"/>
      <c r="K774" s="52"/>
      <c r="L774" s="52"/>
      <c r="M774" s="52"/>
      <c r="N774" s="52"/>
      <c r="O774" s="52"/>
      <c r="P774" s="52"/>
    </row>
    <row r="775" spans="3:18" x14ac:dyDescent="0.3">
      <c r="C775" s="52"/>
      <c r="D775" s="52"/>
      <c r="E775" s="52"/>
      <c r="F775" s="52"/>
      <c r="G775" s="52"/>
      <c r="H775" s="52"/>
      <c r="I775" s="52"/>
      <c r="J775" s="52"/>
      <c r="K775" s="52"/>
      <c r="L775" s="52"/>
      <c r="M775" s="52"/>
      <c r="N775" s="52"/>
      <c r="O775" s="52"/>
      <c r="P775" s="52"/>
    </row>
    <row r="776" spans="3:18" x14ac:dyDescent="0.3">
      <c r="C776" s="52"/>
      <c r="D776" s="52"/>
      <c r="E776" s="52"/>
      <c r="F776" s="52"/>
      <c r="G776" s="52"/>
      <c r="H776" s="52"/>
      <c r="I776" s="52"/>
      <c r="J776" s="52"/>
      <c r="K776" s="52"/>
      <c r="L776" s="52"/>
      <c r="M776" s="52"/>
      <c r="N776" s="52"/>
      <c r="O776" s="52"/>
      <c r="P776" s="52"/>
    </row>
    <row r="777" spans="3:18" x14ac:dyDescent="0.3">
      <c r="C777" s="52"/>
      <c r="D777" s="52"/>
      <c r="E777" s="52"/>
      <c r="F777" s="52"/>
      <c r="G777" s="52"/>
      <c r="H777" s="52"/>
      <c r="I777" s="52"/>
      <c r="J777" s="52"/>
      <c r="K777" s="52"/>
      <c r="L777" s="52"/>
      <c r="M777" s="52"/>
      <c r="N777" s="52"/>
      <c r="O777" s="52"/>
      <c r="P777" s="52"/>
    </row>
    <row r="778" spans="3:18" x14ac:dyDescent="0.3">
      <c r="C778" s="52"/>
      <c r="D778" s="52"/>
      <c r="E778" s="52"/>
      <c r="F778" s="52"/>
      <c r="G778" s="52"/>
      <c r="H778" s="52"/>
      <c r="I778" s="52"/>
      <c r="J778" s="52"/>
      <c r="K778" s="52"/>
      <c r="L778" s="52"/>
      <c r="M778" s="52"/>
      <c r="N778" s="52"/>
      <c r="O778" s="52"/>
      <c r="P778" s="52"/>
    </row>
    <row r="779" spans="3:18" x14ac:dyDescent="0.3">
      <c r="C779" s="52"/>
      <c r="D779" s="52"/>
      <c r="E779" s="52"/>
      <c r="F779" s="52"/>
      <c r="G779" s="52"/>
      <c r="H779" s="52"/>
      <c r="I779" s="52"/>
      <c r="J779" s="52"/>
      <c r="K779" s="52"/>
      <c r="L779" s="52"/>
      <c r="M779" s="52"/>
      <c r="N779" s="52"/>
      <c r="O779" s="52"/>
      <c r="P779" s="52"/>
    </row>
    <row r="780" spans="3:18" x14ac:dyDescent="0.3">
      <c r="C780" s="52"/>
      <c r="D780" s="52"/>
      <c r="E780" s="52"/>
      <c r="F780" s="52"/>
      <c r="G780" s="52"/>
      <c r="H780" s="52"/>
      <c r="I780" s="52"/>
      <c r="J780" s="52"/>
      <c r="K780" s="52"/>
      <c r="L780" s="52"/>
      <c r="M780" s="52"/>
      <c r="N780" s="52"/>
      <c r="O780" s="52"/>
      <c r="P780" s="52"/>
    </row>
    <row r="781" spans="3:18" x14ac:dyDescent="0.3">
      <c r="C781" s="52"/>
      <c r="D781" s="52"/>
      <c r="E781" s="52"/>
      <c r="F781" s="52"/>
      <c r="G781" s="52"/>
      <c r="H781" s="52"/>
      <c r="I781" s="52"/>
      <c r="J781" s="52"/>
      <c r="K781" s="52"/>
      <c r="L781" s="52"/>
      <c r="M781" s="52"/>
      <c r="N781" s="52"/>
      <c r="O781" s="52"/>
      <c r="P781" s="52"/>
    </row>
    <row r="782" spans="3:18" x14ac:dyDescent="0.3">
      <c r="C782" s="52"/>
      <c r="D782" s="52"/>
      <c r="E782" s="52"/>
      <c r="F782" s="52"/>
      <c r="G782" s="52"/>
      <c r="H782" s="52"/>
      <c r="I782" s="52"/>
      <c r="J782" s="52"/>
      <c r="K782" s="52"/>
      <c r="L782" s="52"/>
      <c r="M782" s="52"/>
      <c r="N782" s="52"/>
      <c r="O782" s="52"/>
      <c r="P782" s="52"/>
    </row>
    <row r="783" spans="3:18" x14ac:dyDescent="0.3">
      <c r="C783" s="52"/>
      <c r="D783" s="52"/>
      <c r="E783" s="52"/>
      <c r="F783" s="52"/>
      <c r="G783" s="52"/>
      <c r="H783" s="52"/>
      <c r="I783" s="52"/>
      <c r="J783" s="52"/>
      <c r="K783" s="52"/>
      <c r="L783" s="52"/>
      <c r="M783" s="52"/>
      <c r="N783" s="52"/>
      <c r="O783" s="52"/>
      <c r="P783" s="52"/>
    </row>
    <row r="784" spans="3:18" x14ac:dyDescent="0.3">
      <c r="C784" s="52"/>
      <c r="D784" s="52"/>
      <c r="E784" s="52"/>
      <c r="F784" s="52"/>
      <c r="G784" s="52"/>
      <c r="H784" s="52"/>
      <c r="I784" s="52"/>
      <c r="J784" s="52"/>
      <c r="K784" s="52"/>
      <c r="L784" s="52"/>
      <c r="M784" s="52"/>
      <c r="N784" s="52"/>
      <c r="O784" s="52"/>
      <c r="P784" s="52"/>
    </row>
    <row r="785" spans="3:16" x14ac:dyDescent="0.3">
      <c r="C785" s="52"/>
      <c r="D785" s="52"/>
      <c r="E785" s="52"/>
      <c r="F785" s="52"/>
      <c r="G785" s="52"/>
      <c r="H785" s="52"/>
      <c r="I785" s="52"/>
      <c r="J785" s="52"/>
      <c r="K785" s="52"/>
      <c r="L785" s="52"/>
      <c r="M785" s="52"/>
      <c r="N785" s="52"/>
      <c r="O785" s="52"/>
      <c r="P785" s="52"/>
    </row>
    <row r="786" spans="3:16" x14ac:dyDescent="0.3">
      <c r="C786" s="52"/>
      <c r="D786" s="52"/>
      <c r="E786" s="52"/>
      <c r="F786" s="52"/>
      <c r="G786" s="52"/>
      <c r="H786" s="52"/>
      <c r="I786" s="52"/>
      <c r="J786" s="52"/>
      <c r="K786" s="52"/>
      <c r="L786" s="52"/>
      <c r="M786" s="52"/>
      <c r="N786" s="52"/>
      <c r="O786" s="52"/>
      <c r="P786" s="52"/>
    </row>
    <row r="787" spans="3:16" x14ac:dyDescent="0.3">
      <c r="C787" s="52"/>
      <c r="D787" s="52"/>
      <c r="E787" s="52"/>
      <c r="F787" s="52"/>
      <c r="G787" s="52"/>
      <c r="H787" s="52"/>
      <c r="I787" s="52"/>
      <c r="J787" s="52"/>
      <c r="K787" s="52"/>
      <c r="L787" s="52"/>
      <c r="M787" s="52"/>
      <c r="N787" s="52"/>
      <c r="O787" s="52"/>
      <c r="P787" s="52"/>
    </row>
    <row r="788" spans="3:16" x14ac:dyDescent="0.3">
      <c r="C788" s="52"/>
      <c r="D788" s="52"/>
      <c r="E788" s="52"/>
      <c r="F788" s="52"/>
      <c r="G788" s="52"/>
      <c r="H788" s="52"/>
      <c r="I788" s="52"/>
      <c r="J788" s="52"/>
      <c r="K788" s="52"/>
      <c r="L788" s="52"/>
      <c r="M788" s="52"/>
      <c r="N788" s="52"/>
      <c r="O788" s="52"/>
      <c r="P788" s="52"/>
    </row>
    <row r="789" spans="3:16" x14ac:dyDescent="0.3">
      <c r="C789" s="52"/>
      <c r="D789" s="52"/>
      <c r="E789" s="52"/>
      <c r="F789" s="52"/>
      <c r="G789" s="52"/>
      <c r="H789" s="52"/>
      <c r="I789" s="52"/>
      <c r="J789" s="52"/>
      <c r="K789" s="52"/>
      <c r="L789" s="52"/>
      <c r="M789" s="52"/>
      <c r="N789" s="52"/>
      <c r="O789" s="52"/>
      <c r="P789" s="52"/>
    </row>
    <row r="790" spans="3:16" x14ac:dyDescent="0.3">
      <c r="C790" s="52"/>
      <c r="D790" s="52"/>
      <c r="E790" s="52"/>
      <c r="F790" s="52"/>
      <c r="G790" s="52"/>
      <c r="H790" s="52"/>
      <c r="I790" s="52"/>
      <c r="J790" s="52"/>
      <c r="K790" s="52"/>
      <c r="L790" s="52"/>
      <c r="M790" s="52"/>
      <c r="N790" s="52"/>
      <c r="O790" s="52"/>
      <c r="P790" s="52"/>
    </row>
    <row r="791" spans="3:16" x14ac:dyDescent="0.3">
      <c r="C791" s="52"/>
      <c r="D791" s="52"/>
      <c r="E791" s="52"/>
      <c r="F791" s="52"/>
      <c r="G791" s="52"/>
      <c r="H791" s="52"/>
      <c r="I791" s="52"/>
      <c r="J791" s="52"/>
      <c r="K791" s="52"/>
      <c r="L791" s="52"/>
      <c r="M791" s="52"/>
      <c r="N791" s="52"/>
      <c r="O791" s="52"/>
      <c r="P791" s="52"/>
    </row>
    <row r="792" spans="3:16" x14ac:dyDescent="0.3">
      <c r="C792" s="52"/>
      <c r="D792" s="52"/>
      <c r="E792" s="52"/>
      <c r="F792" s="52"/>
      <c r="G792" s="52"/>
      <c r="H792" s="52"/>
      <c r="I792" s="52"/>
      <c r="J792" s="52"/>
      <c r="K792" s="52"/>
      <c r="L792" s="52"/>
      <c r="M792" s="52"/>
      <c r="N792" s="52"/>
      <c r="O792" s="52"/>
      <c r="P792" s="52"/>
    </row>
    <row r="793" spans="3:16" x14ac:dyDescent="0.3">
      <c r="C793" s="52"/>
      <c r="D793" s="52"/>
      <c r="E793" s="52"/>
      <c r="F793" s="52"/>
      <c r="G793" s="52"/>
      <c r="H793" s="52"/>
      <c r="I793" s="52"/>
      <c r="J793" s="52"/>
      <c r="K793" s="52"/>
      <c r="L793" s="52"/>
      <c r="M793" s="52"/>
      <c r="N793" s="52"/>
      <c r="O793" s="52"/>
      <c r="P793" s="52"/>
    </row>
    <row r="794" spans="3:16" x14ac:dyDescent="0.3">
      <c r="C794" s="52"/>
      <c r="D794" s="52"/>
      <c r="E794" s="52"/>
      <c r="F794" s="52"/>
      <c r="G794" s="52"/>
      <c r="H794" s="52"/>
      <c r="I794" s="52"/>
      <c r="J794" s="52"/>
      <c r="K794" s="52"/>
      <c r="L794" s="52"/>
      <c r="M794" s="52"/>
      <c r="N794" s="52"/>
      <c r="O794" s="52"/>
      <c r="P794" s="52"/>
    </row>
    <row r="795" spans="3:16" x14ac:dyDescent="0.3">
      <c r="C795" s="52"/>
      <c r="D795" s="52"/>
      <c r="E795" s="52"/>
      <c r="F795" s="52"/>
      <c r="G795" s="52"/>
      <c r="H795" s="52"/>
      <c r="I795" s="52"/>
      <c r="J795" s="52"/>
      <c r="K795" s="52"/>
      <c r="L795" s="52"/>
      <c r="M795" s="52"/>
      <c r="N795" s="52"/>
      <c r="O795" s="52"/>
      <c r="P795" s="52"/>
    </row>
    <row r="796" spans="3:16" x14ac:dyDescent="0.3">
      <c r="C796" s="52"/>
      <c r="D796" s="52"/>
      <c r="E796" s="52"/>
      <c r="F796" s="52"/>
      <c r="G796" s="52"/>
      <c r="H796" s="52"/>
      <c r="I796" s="52"/>
      <c r="J796" s="52"/>
      <c r="K796" s="52"/>
      <c r="L796" s="52"/>
      <c r="M796" s="52"/>
      <c r="N796" s="52"/>
      <c r="O796" s="52"/>
      <c r="P796" s="52"/>
    </row>
    <row r="797" spans="3:16" x14ac:dyDescent="0.3">
      <c r="C797" s="52"/>
      <c r="D797" s="52"/>
      <c r="E797" s="52"/>
      <c r="F797" s="52"/>
      <c r="G797" s="52"/>
      <c r="H797" s="52"/>
      <c r="I797" s="52"/>
      <c r="J797" s="52"/>
      <c r="K797" s="52"/>
      <c r="L797" s="52"/>
      <c r="M797" s="52"/>
      <c r="N797" s="52"/>
      <c r="O797" s="52"/>
      <c r="P797" s="52"/>
    </row>
    <row r="798" spans="3:16" x14ac:dyDescent="0.3">
      <c r="C798" s="52"/>
      <c r="D798" s="52"/>
      <c r="E798" s="52"/>
      <c r="F798" s="52"/>
      <c r="G798" s="52"/>
      <c r="H798" s="52"/>
      <c r="I798" s="52"/>
      <c r="J798" s="52"/>
      <c r="K798" s="52"/>
      <c r="L798" s="52"/>
      <c r="M798" s="52"/>
      <c r="N798" s="52"/>
      <c r="O798" s="52"/>
      <c r="P798" s="52"/>
    </row>
    <row r="799" spans="3:16" x14ac:dyDescent="0.3">
      <c r="C799" s="52"/>
      <c r="D799" s="52"/>
      <c r="E799" s="52"/>
      <c r="F799" s="52"/>
      <c r="G799" s="52"/>
      <c r="H799" s="52"/>
      <c r="I799" s="52"/>
      <c r="J799" s="52"/>
      <c r="K799" s="52"/>
      <c r="L799" s="52"/>
      <c r="M799" s="52"/>
      <c r="N799" s="52"/>
      <c r="O799" s="52"/>
      <c r="P799" s="52"/>
    </row>
    <row r="800" spans="3:16" x14ac:dyDescent="0.3">
      <c r="C800" s="52"/>
      <c r="D800" s="52"/>
      <c r="E800" s="52"/>
      <c r="F800" s="52"/>
      <c r="G800" s="52"/>
      <c r="H800" s="52"/>
      <c r="I800" s="52"/>
      <c r="J800" s="52"/>
      <c r="K800" s="52"/>
      <c r="L800" s="52"/>
      <c r="M800" s="52"/>
      <c r="N800" s="52"/>
      <c r="O800" s="52"/>
      <c r="P800" s="52"/>
    </row>
    <row r="801" spans="3:16" x14ac:dyDescent="0.3">
      <c r="C801" s="52"/>
      <c r="D801" s="52"/>
      <c r="E801" s="52"/>
      <c r="F801" s="52"/>
      <c r="G801" s="52"/>
      <c r="H801" s="52"/>
      <c r="I801" s="52"/>
      <c r="J801" s="52"/>
      <c r="K801" s="52"/>
      <c r="L801" s="52"/>
      <c r="M801" s="52"/>
      <c r="N801" s="52"/>
      <c r="O801" s="52"/>
      <c r="P801" s="52"/>
    </row>
    <row r="802" spans="3:16" x14ac:dyDescent="0.3">
      <c r="C802" s="52"/>
      <c r="D802" s="52"/>
      <c r="E802" s="52"/>
      <c r="F802" s="52"/>
      <c r="G802" s="52"/>
      <c r="H802" s="52"/>
      <c r="I802" s="52"/>
      <c r="J802" s="52"/>
      <c r="K802" s="52"/>
      <c r="L802" s="52"/>
      <c r="M802" s="52"/>
      <c r="N802" s="52"/>
      <c r="O802" s="52"/>
      <c r="P802" s="52"/>
    </row>
    <row r="803" spans="3:16" x14ac:dyDescent="0.3">
      <c r="C803" s="52"/>
      <c r="D803" s="52"/>
      <c r="E803" s="52"/>
      <c r="F803" s="52"/>
      <c r="G803" s="52"/>
      <c r="H803" s="52"/>
      <c r="I803" s="52"/>
      <c r="J803" s="52"/>
      <c r="K803" s="52"/>
      <c r="L803" s="52"/>
      <c r="M803" s="52"/>
      <c r="N803" s="52"/>
      <c r="O803" s="52"/>
      <c r="P803" s="52"/>
    </row>
    <row r="804" spans="3:16" x14ac:dyDescent="0.3">
      <c r="C804" s="52"/>
      <c r="D804" s="52"/>
      <c r="E804" s="52"/>
      <c r="F804" s="52"/>
      <c r="G804" s="52"/>
      <c r="H804" s="52"/>
      <c r="I804" s="52"/>
      <c r="J804" s="52"/>
      <c r="K804" s="52"/>
      <c r="L804" s="52"/>
      <c r="M804" s="52"/>
      <c r="N804" s="52"/>
      <c r="O804" s="52"/>
      <c r="P804" s="52"/>
    </row>
    <row r="805" spans="3:16" x14ac:dyDescent="0.3">
      <c r="C805" s="52"/>
      <c r="D805" s="52"/>
      <c r="E805" s="52"/>
      <c r="F805" s="52"/>
      <c r="G805" s="52"/>
      <c r="H805" s="52"/>
      <c r="I805" s="52"/>
      <c r="J805" s="52"/>
      <c r="K805" s="52"/>
      <c r="L805" s="52"/>
      <c r="M805" s="52"/>
      <c r="N805" s="52"/>
      <c r="O805" s="52"/>
      <c r="P805" s="52"/>
    </row>
    <row r="806" spans="3:16" x14ac:dyDescent="0.3">
      <c r="C806" s="52"/>
      <c r="D806" s="52"/>
      <c r="E806" s="52"/>
      <c r="F806" s="52"/>
      <c r="G806" s="52"/>
      <c r="H806" s="52"/>
      <c r="I806" s="52"/>
      <c r="J806" s="52"/>
      <c r="K806" s="52"/>
      <c r="L806" s="52"/>
      <c r="M806" s="52"/>
      <c r="N806" s="52"/>
      <c r="O806" s="52"/>
      <c r="P806" s="52"/>
    </row>
    <row r="807" spans="3:16" x14ac:dyDescent="0.3">
      <c r="C807" s="52"/>
      <c r="D807" s="52"/>
      <c r="E807" s="52"/>
      <c r="F807" s="52"/>
      <c r="G807" s="52"/>
      <c r="H807" s="52"/>
      <c r="I807" s="52"/>
      <c r="J807" s="52"/>
      <c r="K807" s="52"/>
      <c r="L807" s="52"/>
      <c r="M807" s="52"/>
      <c r="N807" s="52"/>
      <c r="O807" s="52"/>
      <c r="P807" s="52"/>
    </row>
    <row r="808" spans="3:16" x14ac:dyDescent="0.3">
      <c r="C808" s="52"/>
      <c r="D808" s="52"/>
      <c r="E808" s="52"/>
      <c r="F808" s="52"/>
      <c r="G808" s="52"/>
      <c r="H808" s="52"/>
      <c r="I808" s="52"/>
      <c r="J808" s="52"/>
      <c r="K808" s="52"/>
      <c r="L808" s="52"/>
      <c r="M808" s="52"/>
      <c r="N808" s="52"/>
      <c r="O808" s="52"/>
      <c r="P808" s="52"/>
    </row>
    <row r="809" spans="3:16" x14ac:dyDescent="0.3">
      <c r="C809" s="52"/>
      <c r="D809" s="52"/>
      <c r="E809" s="52"/>
      <c r="F809" s="52"/>
      <c r="G809" s="52"/>
      <c r="H809" s="52"/>
      <c r="I809" s="52"/>
      <c r="J809" s="52"/>
      <c r="K809" s="52"/>
      <c r="L809" s="52"/>
      <c r="M809" s="52"/>
      <c r="N809" s="52"/>
      <c r="O809" s="52"/>
      <c r="P809" s="52"/>
    </row>
    <row r="810" spans="3:16" x14ac:dyDescent="0.3">
      <c r="C810" s="52"/>
      <c r="D810" s="52"/>
      <c r="E810" s="52"/>
      <c r="F810" s="52"/>
      <c r="G810" s="52"/>
      <c r="H810" s="52"/>
      <c r="I810" s="52"/>
      <c r="J810" s="52"/>
      <c r="K810" s="52"/>
      <c r="L810" s="52"/>
      <c r="M810" s="52"/>
      <c r="N810" s="52"/>
      <c r="O810" s="52"/>
      <c r="P810" s="52"/>
    </row>
    <row r="811" spans="3:16" x14ac:dyDescent="0.3">
      <c r="C811" s="52"/>
      <c r="D811" s="52"/>
      <c r="E811" s="52"/>
      <c r="F811" s="52"/>
      <c r="G811" s="52"/>
      <c r="H811" s="52"/>
      <c r="I811" s="52"/>
      <c r="J811" s="52"/>
      <c r="K811" s="52"/>
      <c r="L811" s="52"/>
      <c r="M811" s="52"/>
      <c r="N811" s="52"/>
      <c r="O811" s="52"/>
      <c r="P811" s="52"/>
    </row>
    <row r="812" spans="3:16" x14ac:dyDescent="0.3">
      <c r="C812" s="52"/>
      <c r="D812" s="52"/>
      <c r="E812" s="52"/>
      <c r="F812" s="52"/>
      <c r="G812" s="52"/>
      <c r="H812" s="52"/>
      <c r="I812" s="52"/>
      <c r="J812" s="52"/>
      <c r="K812" s="52"/>
      <c r="L812" s="52"/>
      <c r="M812" s="52"/>
      <c r="N812" s="52"/>
      <c r="O812" s="52"/>
      <c r="P812" s="52"/>
    </row>
    <row r="813" spans="3:16" x14ac:dyDescent="0.3">
      <c r="C813" s="52"/>
      <c r="D813" s="52"/>
      <c r="E813" s="52"/>
      <c r="F813" s="52"/>
      <c r="G813" s="52"/>
      <c r="H813" s="52"/>
      <c r="I813" s="52"/>
      <c r="J813" s="52"/>
      <c r="K813" s="52"/>
      <c r="L813" s="52"/>
      <c r="M813" s="52"/>
      <c r="N813" s="52"/>
      <c r="O813" s="52"/>
      <c r="P813" s="52"/>
    </row>
    <row r="814" spans="3:16" x14ac:dyDescent="0.3">
      <c r="C814" s="52"/>
      <c r="D814" s="52"/>
      <c r="E814" s="52"/>
      <c r="F814" s="52"/>
      <c r="G814" s="52"/>
      <c r="H814" s="52"/>
      <c r="I814" s="52"/>
      <c r="J814" s="52"/>
      <c r="K814" s="52"/>
      <c r="L814" s="52"/>
      <c r="M814" s="52"/>
      <c r="N814" s="52"/>
      <c r="O814" s="52"/>
      <c r="P814" s="52"/>
    </row>
    <row r="815" spans="3:16" x14ac:dyDescent="0.3">
      <c r="C815" s="52"/>
      <c r="D815" s="52"/>
      <c r="E815" s="52"/>
      <c r="F815" s="52"/>
      <c r="G815" s="52"/>
      <c r="H815" s="52"/>
      <c r="I815" s="52"/>
      <c r="J815" s="52"/>
      <c r="K815" s="52"/>
      <c r="L815" s="52"/>
      <c r="M815" s="52"/>
      <c r="N815" s="52"/>
      <c r="O815" s="52"/>
      <c r="P815" s="52"/>
    </row>
    <row r="816" spans="3:16" x14ac:dyDescent="0.3">
      <c r="C816" s="52"/>
      <c r="D816" s="52"/>
      <c r="E816" s="52"/>
      <c r="F816" s="52"/>
      <c r="G816" s="52"/>
      <c r="H816" s="52"/>
      <c r="I816" s="52"/>
      <c r="J816" s="52"/>
      <c r="K816" s="52"/>
      <c r="L816" s="52"/>
      <c r="M816" s="52"/>
      <c r="N816" s="52"/>
      <c r="O816" s="52"/>
      <c r="P816" s="52"/>
    </row>
    <row r="817" spans="3:16" x14ac:dyDescent="0.3">
      <c r="C817" s="52"/>
      <c r="D817" s="52"/>
      <c r="E817" s="52"/>
      <c r="F817" s="52"/>
      <c r="G817" s="52"/>
      <c r="H817" s="52"/>
      <c r="I817" s="52"/>
      <c r="J817" s="52"/>
      <c r="K817" s="52"/>
      <c r="L817" s="52"/>
      <c r="M817" s="52"/>
      <c r="N817" s="52"/>
      <c r="O817" s="52"/>
      <c r="P817" s="52"/>
    </row>
    <row r="818" spans="3:16" x14ac:dyDescent="0.3">
      <c r="C818" s="52"/>
      <c r="D818" s="52"/>
      <c r="E818" s="52"/>
      <c r="F818" s="52"/>
      <c r="G818" s="52"/>
      <c r="H818" s="52"/>
      <c r="I818" s="52"/>
      <c r="J818" s="52"/>
      <c r="K818" s="52"/>
      <c r="L818" s="52"/>
      <c r="M818" s="52"/>
      <c r="N818" s="52"/>
      <c r="O818" s="52"/>
      <c r="P818" s="52"/>
    </row>
    <row r="819" spans="3:16" x14ac:dyDescent="0.3">
      <c r="C819" s="52"/>
      <c r="D819" s="52"/>
      <c r="E819" s="52"/>
      <c r="F819" s="52"/>
      <c r="G819" s="52"/>
      <c r="H819" s="52"/>
      <c r="I819" s="52"/>
      <c r="J819" s="52"/>
      <c r="K819" s="52"/>
      <c r="L819" s="52"/>
      <c r="M819" s="52"/>
      <c r="N819" s="52"/>
      <c r="O819" s="52"/>
      <c r="P819" s="52"/>
    </row>
    <row r="820" spans="3:16" x14ac:dyDescent="0.3">
      <c r="C820" s="52"/>
      <c r="D820" s="52"/>
      <c r="E820" s="52"/>
      <c r="F820" s="52"/>
      <c r="G820" s="52"/>
      <c r="H820" s="52"/>
      <c r="I820" s="52"/>
      <c r="J820" s="52"/>
      <c r="K820" s="52"/>
      <c r="L820" s="52"/>
      <c r="M820" s="52"/>
      <c r="N820" s="52"/>
      <c r="O820" s="52"/>
      <c r="P820" s="52"/>
    </row>
    <row r="821" spans="3:16" x14ac:dyDescent="0.3">
      <c r="C821" s="52"/>
      <c r="D821" s="52"/>
      <c r="E821" s="52"/>
      <c r="F821" s="52"/>
      <c r="G821" s="52"/>
      <c r="H821" s="52"/>
      <c r="I821" s="52"/>
      <c r="J821" s="52"/>
      <c r="K821" s="52"/>
      <c r="L821" s="52"/>
      <c r="M821" s="52"/>
      <c r="N821" s="52"/>
      <c r="O821" s="52"/>
      <c r="P821" s="52"/>
    </row>
    <row r="822" spans="3:16" x14ac:dyDescent="0.3">
      <c r="C822" s="52"/>
      <c r="D822" s="52"/>
      <c r="E822" s="52"/>
      <c r="F822" s="52"/>
      <c r="G822" s="52"/>
      <c r="H822" s="52"/>
      <c r="I822" s="52"/>
      <c r="J822" s="52"/>
      <c r="K822" s="52"/>
      <c r="L822" s="52"/>
      <c r="M822" s="52"/>
      <c r="N822" s="52"/>
      <c r="O822" s="52"/>
      <c r="P822" s="52"/>
    </row>
    <row r="823" spans="3:16" x14ac:dyDescent="0.3">
      <c r="C823" s="52"/>
      <c r="D823" s="52"/>
      <c r="E823" s="52"/>
      <c r="F823" s="52"/>
      <c r="G823" s="52"/>
      <c r="H823" s="52"/>
      <c r="I823" s="52"/>
      <c r="J823" s="52"/>
      <c r="K823" s="52"/>
      <c r="L823" s="52"/>
      <c r="M823" s="52"/>
      <c r="N823" s="52"/>
      <c r="O823" s="52"/>
      <c r="P823" s="52"/>
    </row>
    <row r="824" spans="3:16" x14ac:dyDescent="0.3">
      <c r="C824" s="52"/>
      <c r="D824" s="52"/>
      <c r="E824" s="52"/>
      <c r="F824" s="52"/>
      <c r="G824" s="52"/>
      <c r="H824" s="52"/>
      <c r="I824" s="52"/>
      <c r="J824" s="52"/>
      <c r="K824" s="52"/>
      <c r="L824" s="52"/>
      <c r="M824" s="52"/>
      <c r="N824" s="52"/>
      <c r="O824" s="52"/>
      <c r="P824" s="52"/>
    </row>
    <row r="825" spans="3:16" x14ac:dyDescent="0.3">
      <c r="C825" s="52"/>
      <c r="D825" s="52"/>
      <c r="E825" s="52"/>
      <c r="F825" s="52"/>
      <c r="G825" s="52"/>
      <c r="H825" s="52"/>
      <c r="I825" s="52"/>
      <c r="J825" s="52"/>
      <c r="K825" s="52"/>
      <c r="L825" s="52"/>
      <c r="M825" s="52"/>
      <c r="N825" s="52"/>
      <c r="O825" s="52"/>
      <c r="P825" s="52"/>
    </row>
    <row r="826" spans="3:16" x14ac:dyDescent="0.3">
      <c r="C826" s="52"/>
      <c r="D826" s="52"/>
      <c r="E826" s="52"/>
      <c r="F826" s="52"/>
      <c r="G826" s="52"/>
      <c r="H826" s="52"/>
      <c r="I826" s="52"/>
      <c r="J826" s="52"/>
      <c r="K826" s="52"/>
      <c r="L826" s="52"/>
      <c r="M826" s="52"/>
      <c r="N826" s="52"/>
      <c r="O826" s="52"/>
      <c r="P826" s="52"/>
    </row>
    <row r="827" spans="3:16" x14ac:dyDescent="0.3">
      <c r="C827" s="52"/>
      <c r="D827" s="52"/>
      <c r="E827" s="52"/>
      <c r="F827" s="52"/>
      <c r="G827" s="52"/>
      <c r="H827" s="52"/>
      <c r="I827" s="52"/>
      <c r="J827" s="52"/>
      <c r="K827" s="52"/>
      <c r="L827" s="52"/>
      <c r="M827" s="52"/>
      <c r="N827" s="52"/>
      <c r="O827" s="52"/>
      <c r="P827" s="52"/>
    </row>
    <row r="828" spans="3:16" x14ac:dyDescent="0.3">
      <c r="C828" s="52"/>
      <c r="D828" s="52"/>
      <c r="E828" s="52"/>
      <c r="F828" s="52"/>
      <c r="G828" s="52"/>
      <c r="H828" s="52"/>
      <c r="I828" s="52"/>
      <c r="J828" s="52"/>
      <c r="K828" s="52"/>
      <c r="L828" s="52"/>
      <c r="M828" s="52"/>
      <c r="N828" s="52"/>
      <c r="O828" s="52"/>
      <c r="P828" s="52"/>
    </row>
    <row r="829" spans="3:16" x14ac:dyDescent="0.3">
      <c r="C829" s="52"/>
      <c r="D829" s="52"/>
      <c r="E829" s="52"/>
      <c r="F829" s="52"/>
      <c r="G829" s="52"/>
      <c r="H829" s="52"/>
      <c r="I829" s="52"/>
      <c r="J829" s="52"/>
      <c r="K829" s="52"/>
      <c r="L829" s="52"/>
      <c r="M829" s="52"/>
      <c r="N829" s="52"/>
      <c r="O829" s="52"/>
      <c r="P829" s="52"/>
    </row>
    <row r="830" spans="3:16" x14ac:dyDescent="0.3">
      <c r="C830" s="52"/>
      <c r="D830" s="52"/>
      <c r="E830" s="52"/>
      <c r="F830" s="52"/>
      <c r="G830" s="52"/>
      <c r="H830" s="52"/>
      <c r="I830" s="52"/>
      <c r="J830" s="52"/>
      <c r="K830" s="52"/>
      <c r="L830" s="52"/>
      <c r="M830" s="52"/>
      <c r="N830" s="52"/>
      <c r="O830" s="52"/>
      <c r="P830" s="52"/>
    </row>
    <row r="831" spans="3:16" x14ac:dyDescent="0.3">
      <c r="C831" s="52"/>
      <c r="D831" s="52"/>
      <c r="E831" s="52"/>
      <c r="F831" s="52"/>
      <c r="G831" s="52"/>
      <c r="H831" s="52"/>
      <c r="I831" s="52"/>
      <c r="J831" s="52"/>
      <c r="K831" s="52"/>
      <c r="L831" s="52"/>
      <c r="M831" s="52"/>
      <c r="N831" s="52"/>
      <c r="O831" s="52"/>
      <c r="P831" s="52"/>
    </row>
    <row r="832" spans="3:16" x14ac:dyDescent="0.3">
      <c r="C832" s="52"/>
      <c r="D832" s="52"/>
      <c r="E832" s="52"/>
      <c r="F832" s="52"/>
      <c r="G832" s="52"/>
      <c r="H832" s="52"/>
      <c r="I832" s="52"/>
      <c r="J832" s="52"/>
      <c r="K832" s="52"/>
      <c r="L832" s="52"/>
      <c r="M832" s="52"/>
      <c r="N832" s="52"/>
      <c r="O832" s="52"/>
      <c r="P832" s="52"/>
    </row>
    <row r="833" spans="3:16" x14ac:dyDescent="0.3">
      <c r="C833" s="52"/>
      <c r="D833" s="52"/>
      <c r="E833" s="52"/>
      <c r="F833" s="52"/>
      <c r="G833" s="52"/>
      <c r="H833" s="52"/>
      <c r="I833" s="52"/>
      <c r="J833" s="52"/>
      <c r="K833" s="52"/>
      <c r="L833" s="52"/>
      <c r="M833" s="52"/>
      <c r="N833" s="52"/>
      <c r="O833" s="52"/>
      <c r="P833" s="52"/>
    </row>
    <row r="834" spans="3:16" x14ac:dyDescent="0.3">
      <c r="C834" s="52"/>
      <c r="D834" s="52"/>
      <c r="E834" s="52"/>
      <c r="F834" s="52"/>
      <c r="G834" s="52"/>
      <c r="H834" s="52"/>
      <c r="I834" s="52"/>
      <c r="J834" s="52"/>
      <c r="K834" s="52"/>
      <c r="L834" s="52"/>
      <c r="M834" s="52"/>
      <c r="N834" s="52"/>
      <c r="O834" s="52"/>
      <c r="P834" s="52"/>
    </row>
    <row r="835" spans="3:16" x14ac:dyDescent="0.3">
      <c r="C835" s="52"/>
      <c r="D835" s="52"/>
      <c r="E835" s="52"/>
      <c r="F835" s="52"/>
      <c r="G835" s="52"/>
      <c r="H835" s="52"/>
      <c r="I835" s="52"/>
      <c r="J835" s="52"/>
      <c r="K835" s="52"/>
      <c r="L835" s="52"/>
      <c r="M835" s="52"/>
      <c r="N835" s="52"/>
      <c r="O835" s="52"/>
      <c r="P835" s="52"/>
    </row>
    <row r="836" spans="3:16" x14ac:dyDescent="0.3">
      <c r="C836" s="52"/>
      <c r="D836" s="52"/>
      <c r="E836" s="52"/>
      <c r="F836" s="52"/>
      <c r="G836" s="52"/>
      <c r="H836" s="52"/>
      <c r="I836" s="52"/>
      <c r="J836" s="52"/>
      <c r="K836" s="52"/>
      <c r="L836" s="52"/>
      <c r="M836" s="52"/>
      <c r="N836" s="52"/>
      <c r="O836" s="52"/>
      <c r="P836" s="52"/>
    </row>
    <row r="837" spans="3:16" x14ac:dyDescent="0.3">
      <c r="C837" s="52"/>
      <c r="D837" s="52"/>
      <c r="E837" s="52"/>
      <c r="F837" s="52"/>
      <c r="G837" s="52"/>
      <c r="H837" s="52"/>
      <c r="I837" s="52"/>
      <c r="J837" s="52"/>
      <c r="K837" s="52"/>
      <c r="L837" s="52"/>
      <c r="M837" s="52"/>
      <c r="N837" s="52"/>
      <c r="O837" s="52"/>
      <c r="P837" s="52"/>
    </row>
    <row r="838" spans="3:16" x14ac:dyDescent="0.3">
      <c r="C838" s="52"/>
      <c r="D838" s="52"/>
      <c r="E838" s="52"/>
      <c r="F838" s="52"/>
      <c r="G838" s="52"/>
      <c r="H838" s="52"/>
      <c r="I838" s="52"/>
      <c r="J838" s="52"/>
      <c r="K838" s="52"/>
      <c r="L838" s="52"/>
      <c r="M838" s="52"/>
      <c r="N838" s="52"/>
      <c r="O838" s="52"/>
      <c r="P838" s="52"/>
    </row>
    <row r="839" spans="3:16" x14ac:dyDescent="0.3">
      <c r="C839" s="52"/>
      <c r="D839" s="52"/>
      <c r="E839" s="52"/>
      <c r="F839" s="52"/>
      <c r="G839" s="52"/>
      <c r="H839" s="52"/>
      <c r="I839" s="52"/>
      <c r="J839" s="52"/>
      <c r="K839" s="52"/>
      <c r="L839" s="52"/>
      <c r="M839" s="52"/>
      <c r="N839" s="52"/>
      <c r="O839" s="52"/>
      <c r="P839" s="52"/>
    </row>
    <row r="840" spans="3:16" x14ac:dyDescent="0.3">
      <c r="C840" s="52"/>
      <c r="D840" s="52"/>
      <c r="E840" s="52"/>
      <c r="F840" s="52"/>
      <c r="G840" s="52"/>
      <c r="H840" s="52"/>
      <c r="I840" s="52"/>
      <c r="J840" s="52"/>
      <c r="K840" s="52"/>
      <c r="L840" s="52"/>
      <c r="M840" s="52"/>
      <c r="N840" s="52"/>
      <c r="O840" s="52"/>
      <c r="P840" s="52"/>
    </row>
    <row r="841" spans="3:16" x14ac:dyDescent="0.3">
      <c r="C841" s="52"/>
      <c r="D841" s="52"/>
      <c r="E841" s="52"/>
      <c r="F841" s="52"/>
      <c r="G841" s="52"/>
      <c r="H841" s="52"/>
      <c r="I841" s="52"/>
      <c r="J841" s="52"/>
      <c r="K841" s="52"/>
      <c r="L841" s="52"/>
      <c r="M841" s="52"/>
      <c r="N841" s="52"/>
      <c r="O841" s="52"/>
      <c r="P841" s="52"/>
    </row>
    <row r="842" spans="3:16" x14ac:dyDescent="0.3">
      <c r="C842" s="52"/>
      <c r="D842" s="52"/>
      <c r="E842" s="52"/>
      <c r="F842" s="52"/>
      <c r="G842" s="52"/>
      <c r="H842" s="52"/>
      <c r="I842" s="52"/>
      <c r="J842" s="52"/>
      <c r="K842" s="52"/>
      <c r="L842" s="52"/>
      <c r="M842" s="52"/>
      <c r="N842" s="52"/>
      <c r="O842" s="52"/>
      <c r="P842" s="52"/>
    </row>
    <row r="843" spans="3:16" x14ac:dyDescent="0.3">
      <c r="C843" s="52"/>
      <c r="D843" s="52"/>
      <c r="E843" s="52"/>
      <c r="F843" s="52"/>
      <c r="G843" s="52"/>
      <c r="H843" s="52"/>
      <c r="I843" s="52"/>
      <c r="J843" s="52"/>
      <c r="K843" s="52"/>
      <c r="L843" s="52"/>
      <c r="M843" s="52"/>
      <c r="N843" s="52"/>
      <c r="O843" s="52"/>
      <c r="P843" s="52"/>
    </row>
    <row r="844" spans="3:16" x14ac:dyDescent="0.3">
      <c r="C844" s="52"/>
      <c r="D844" s="52"/>
      <c r="E844" s="52"/>
      <c r="F844" s="52"/>
      <c r="G844" s="52"/>
      <c r="H844" s="52"/>
      <c r="I844" s="52"/>
      <c r="J844" s="52"/>
      <c r="K844" s="52"/>
      <c r="L844" s="52"/>
      <c r="M844" s="52"/>
      <c r="N844" s="52"/>
      <c r="O844" s="52"/>
      <c r="P844" s="52"/>
    </row>
    <row r="845" spans="3:16" x14ac:dyDescent="0.3">
      <c r="C845" s="52"/>
      <c r="D845" s="52"/>
      <c r="E845" s="52"/>
      <c r="F845" s="52"/>
      <c r="G845" s="52"/>
      <c r="H845" s="52"/>
      <c r="I845" s="52"/>
      <c r="J845" s="52"/>
      <c r="K845" s="52"/>
      <c r="L845" s="52"/>
      <c r="M845" s="52"/>
      <c r="N845" s="52"/>
      <c r="O845" s="52"/>
      <c r="P845" s="52"/>
    </row>
    <row r="846" spans="3:16" x14ac:dyDescent="0.3">
      <c r="C846" s="52"/>
      <c r="D846" s="52"/>
      <c r="E846" s="52"/>
      <c r="F846" s="52"/>
      <c r="G846" s="52"/>
      <c r="H846" s="52"/>
      <c r="I846" s="52"/>
      <c r="J846" s="52"/>
      <c r="K846" s="52"/>
      <c r="L846" s="52"/>
      <c r="M846" s="52"/>
      <c r="N846" s="52"/>
      <c r="O846" s="52"/>
      <c r="P846" s="52"/>
    </row>
    <row r="847" spans="3:16" x14ac:dyDescent="0.3">
      <c r="C847" s="52"/>
      <c r="D847" s="52"/>
      <c r="E847" s="52"/>
      <c r="F847" s="52"/>
      <c r="G847" s="52"/>
      <c r="H847" s="52"/>
      <c r="I847" s="52"/>
      <c r="J847" s="52"/>
      <c r="K847" s="52"/>
      <c r="L847" s="52"/>
      <c r="M847" s="52"/>
      <c r="N847" s="52"/>
      <c r="O847" s="52"/>
      <c r="P847" s="52"/>
    </row>
    <row r="848" spans="3:16" x14ac:dyDescent="0.3">
      <c r="C848" s="52"/>
      <c r="D848" s="52"/>
      <c r="E848" s="52"/>
      <c r="F848" s="52"/>
      <c r="G848" s="52"/>
      <c r="H848" s="52"/>
      <c r="I848" s="52"/>
      <c r="J848" s="52"/>
      <c r="K848" s="52"/>
      <c r="L848" s="52"/>
      <c r="M848" s="52"/>
      <c r="N848" s="52"/>
      <c r="O848" s="52"/>
      <c r="P848" s="52"/>
    </row>
    <row r="849" spans="3:16" x14ac:dyDescent="0.3">
      <c r="C849" s="52"/>
      <c r="D849" s="52"/>
      <c r="E849" s="52"/>
      <c r="F849" s="52"/>
      <c r="G849" s="52"/>
      <c r="H849" s="52"/>
      <c r="I849" s="52"/>
      <c r="J849" s="52"/>
      <c r="K849" s="52"/>
      <c r="L849" s="52"/>
      <c r="M849" s="52"/>
      <c r="N849" s="52"/>
      <c r="O849" s="52"/>
      <c r="P849" s="52"/>
    </row>
    <row r="850" spans="3:16" x14ac:dyDescent="0.3">
      <c r="C850" s="52"/>
      <c r="D850" s="52"/>
      <c r="E850" s="52"/>
      <c r="F850" s="52"/>
      <c r="G850" s="52"/>
      <c r="H850" s="52"/>
      <c r="I850" s="52"/>
      <c r="J850" s="52"/>
      <c r="K850" s="52"/>
      <c r="L850" s="52"/>
      <c r="M850" s="52"/>
      <c r="N850" s="52"/>
      <c r="O850" s="52"/>
      <c r="P850" s="52"/>
    </row>
    <row r="851" spans="3:16" x14ac:dyDescent="0.3">
      <c r="C851" s="52"/>
      <c r="D851" s="52"/>
      <c r="E851" s="52"/>
      <c r="F851" s="52"/>
      <c r="G851" s="52"/>
      <c r="H851" s="52"/>
      <c r="I851" s="52"/>
      <c r="J851" s="52"/>
      <c r="K851" s="52"/>
      <c r="L851" s="52"/>
      <c r="M851" s="52"/>
      <c r="N851" s="52"/>
      <c r="O851" s="52"/>
      <c r="P851" s="52"/>
    </row>
    <row r="852" spans="3:16" x14ac:dyDescent="0.3">
      <c r="C852" s="52"/>
      <c r="D852" s="52"/>
      <c r="E852" s="52"/>
      <c r="F852" s="52"/>
      <c r="G852" s="52"/>
      <c r="H852" s="52"/>
      <c r="I852" s="52"/>
      <c r="J852" s="52"/>
      <c r="K852" s="52"/>
      <c r="L852" s="52"/>
      <c r="M852" s="52"/>
      <c r="N852" s="52"/>
      <c r="O852" s="52"/>
      <c r="P852" s="52"/>
    </row>
    <row r="853" spans="3:16" x14ac:dyDescent="0.3">
      <c r="C853" s="52"/>
      <c r="D853" s="52"/>
      <c r="E853" s="52"/>
      <c r="F853" s="52"/>
      <c r="G853" s="52"/>
      <c r="H853" s="52"/>
      <c r="I853" s="52"/>
      <c r="J853" s="52"/>
      <c r="K853" s="52"/>
      <c r="L853" s="52"/>
      <c r="M853" s="52"/>
      <c r="N853" s="52"/>
      <c r="O853" s="52"/>
      <c r="P853" s="52"/>
    </row>
    <row r="854" spans="3:16" x14ac:dyDescent="0.3">
      <c r="C854" s="52"/>
      <c r="D854" s="52"/>
      <c r="E854" s="52"/>
      <c r="F854" s="52"/>
      <c r="G854" s="52"/>
      <c r="H854" s="52"/>
      <c r="I854" s="52"/>
      <c r="J854" s="52"/>
      <c r="K854" s="52"/>
      <c r="L854" s="52"/>
      <c r="M854" s="52"/>
      <c r="N854" s="52"/>
      <c r="O854" s="52"/>
      <c r="P854" s="52"/>
    </row>
    <row r="855" spans="3:16" x14ac:dyDescent="0.3">
      <c r="C855" s="52"/>
      <c r="D855" s="52"/>
      <c r="E855" s="52"/>
      <c r="F855" s="52"/>
      <c r="G855" s="52"/>
      <c r="H855" s="52"/>
      <c r="I855" s="52"/>
      <c r="J855" s="52"/>
      <c r="K855" s="52"/>
      <c r="L855" s="52"/>
      <c r="M855" s="52"/>
      <c r="N855" s="52"/>
      <c r="O855" s="52"/>
      <c r="P855" s="52"/>
    </row>
    <row r="856" spans="3:16" x14ac:dyDescent="0.3">
      <c r="C856" s="52"/>
      <c r="D856" s="52"/>
      <c r="E856" s="52"/>
      <c r="F856" s="52"/>
      <c r="G856" s="52"/>
      <c r="H856" s="52"/>
      <c r="I856" s="52"/>
      <c r="J856" s="52"/>
      <c r="K856" s="52"/>
      <c r="L856" s="52"/>
      <c r="M856" s="52"/>
      <c r="N856" s="52"/>
      <c r="O856" s="52"/>
      <c r="P856" s="52"/>
    </row>
    <row r="857" spans="3:16" x14ac:dyDescent="0.3">
      <c r="C857" s="52"/>
      <c r="D857" s="52"/>
      <c r="E857" s="52"/>
      <c r="F857" s="52"/>
      <c r="G857" s="52"/>
      <c r="H857" s="52"/>
      <c r="I857" s="52"/>
      <c r="J857" s="52"/>
      <c r="K857" s="52"/>
      <c r="L857" s="52"/>
      <c r="M857" s="52"/>
      <c r="N857" s="52"/>
      <c r="O857" s="52"/>
      <c r="P857" s="52"/>
    </row>
    <row r="858" spans="3:16" x14ac:dyDescent="0.3">
      <c r="C858" s="52"/>
      <c r="D858" s="52"/>
      <c r="E858" s="52"/>
      <c r="F858" s="52"/>
      <c r="G858" s="52"/>
      <c r="H858" s="52"/>
      <c r="I858" s="52"/>
      <c r="J858" s="52"/>
      <c r="K858" s="52"/>
      <c r="L858" s="52"/>
      <c r="M858" s="52"/>
      <c r="N858" s="52"/>
      <c r="O858" s="52"/>
      <c r="P858" s="52"/>
    </row>
    <row r="859" spans="3:16" x14ac:dyDescent="0.3">
      <c r="C859" s="52"/>
      <c r="D859" s="52"/>
      <c r="E859" s="52"/>
      <c r="F859" s="52"/>
      <c r="G859" s="52"/>
      <c r="H859" s="52"/>
      <c r="I859" s="52"/>
      <c r="J859" s="52"/>
      <c r="K859" s="52"/>
      <c r="L859" s="52"/>
      <c r="M859" s="52"/>
      <c r="N859" s="52"/>
      <c r="O859" s="52"/>
      <c r="P859" s="52"/>
    </row>
    <row r="860" spans="3:16" x14ac:dyDescent="0.3">
      <c r="C860" s="52"/>
      <c r="D860" s="52"/>
      <c r="E860" s="52"/>
      <c r="F860" s="52"/>
      <c r="G860" s="52"/>
      <c r="H860" s="52"/>
      <c r="I860" s="52"/>
      <c r="J860" s="52"/>
      <c r="K860" s="52"/>
      <c r="L860" s="52"/>
      <c r="M860" s="52"/>
      <c r="N860" s="52"/>
      <c r="O860" s="52"/>
      <c r="P860" s="52"/>
    </row>
    <row r="861" spans="3:16" x14ac:dyDescent="0.3">
      <c r="C861" s="52"/>
      <c r="D861" s="52"/>
      <c r="E861" s="52"/>
      <c r="F861" s="52"/>
      <c r="G861" s="52"/>
      <c r="H861" s="52"/>
      <c r="I861" s="52"/>
      <c r="J861" s="52"/>
      <c r="K861" s="52"/>
      <c r="L861" s="52"/>
      <c r="M861" s="52"/>
      <c r="N861" s="52"/>
      <c r="O861" s="52"/>
      <c r="P861" s="52"/>
    </row>
    <row r="862" spans="3:16" x14ac:dyDescent="0.3">
      <c r="C862" s="52"/>
      <c r="D862" s="52"/>
      <c r="E862" s="52"/>
      <c r="F862" s="52"/>
      <c r="G862" s="52"/>
      <c r="H862" s="52"/>
      <c r="I862" s="52"/>
      <c r="J862" s="52"/>
      <c r="K862" s="52"/>
      <c r="L862" s="52"/>
      <c r="M862" s="52"/>
      <c r="N862" s="52"/>
      <c r="O862" s="52"/>
      <c r="P862" s="52"/>
    </row>
    <row r="863" spans="3:16" x14ac:dyDescent="0.3">
      <c r="C863" s="52"/>
      <c r="D863" s="52"/>
      <c r="E863" s="52"/>
      <c r="F863" s="52"/>
      <c r="G863" s="52"/>
      <c r="H863" s="52"/>
      <c r="I863" s="52"/>
      <c r="J863" s="52"/>
      <c r="K863" s="52"/>
      <c r="L863" s="52"/>
      <c r="M863" s="52"/>
      <c r="N863" s="52"/>
      <c r="O863" s="52"/>
      <c r="P863" s="52"/>
    </row>
    <row r="864" spans="3:16" x14ac:dyDescent="0.3">
      <c r="C864" s="52"/>
      <c r="D864" s="52"/>
      <c r="E864" s="52"/>
      <c r="F864" s="52"/>
      <c r="G864" s="52"/>
      <c r="H864" s="52"/>
      <c r="I864" s="52"/>
      <c r="J864" s="52"/>
      <c r="K864" s="52"/>
      <c r="L864" s="52"/>
      <c r="M864" s="52"/>
      <c r="N864" s="52"/>
      <c r="O864" s="52"/>
      <c r="P864" s="52"/>
    </row>
    <row r="865" spans="3:16" x14ac:dyDescent="0.3">
      <c r="C865" s="52"/>
      <c r="D865" s="52"/>
      <c r="E865" s="52"/>
      <c r="F865" s="52"/>
      <c r="G865" s="52"/>
      <c r="H865" s="52"/>
      <c r="I865" s="52"/>
      <c r="J865" s="52"/>
      <c r="K865" s="52"/>
      <c r="L865" s="52"/>
      <c r="M865" s="52"/>
      <c r="N865" s="52"/>
      <c r="O865" s="52"/>
      <c r="P865" s="52"/>
    </row>
    <row r="866" spans="3:16" x14ac:dyDescent="0.3">
      <c r="C866" s="52"/>
      <c r="D866" s="52"/>
      <c r="E866" s="52"/>
      <c r="F866" s="52"/>
      <c r="G866" s="52"/>
      <c r="H866" s="52"/>
      <c r="I866" s="52"/>
      <c r="J866" s="52"/>
      <c r="K866" s="52"/>
      <c r="L866" s="52"/>
      <c r="M866" s="52"/>
      <c r="N866" s="52"/>
      <c r="O866" s="52"/>
      <c r="P866" s="52"/>
    </row>
    <row r="867" spans="3:16" x14ac:dyDescent="0.3">
      <c r="C867" s="52"/>
      <c r="D867" s="52"/>
      <c r="E867" s="52"/>
      <c r="F867" s="52"/>
      <c r="G867" s="52"/>
      <c r="H867" s="52"/>
      <c r="I867" s="52"/>
      <c r="J867" s="52"/>
      <c r="K867" s="52"/>
      <c r="L867" s="52"/>
      <c r="M867" s="52"/>
      <c r="N867" s="52"/>
      <c r="O867" s="52"/>
      <c r="P867" s="52"/>
    </row>
    <row r="868" spans="3:16" x14ac:dyDescent="0.3">
      <c r="C868" s="52"/>
      <c r="D868" s="52"/>
      <c r="E868" s="52"/>
      <c r="F868" s="52"/>
      <c r="G868" s="52"/>
      <c r="H868" s="52"/>
      <c r="I868" s="52"/>
      <c r="J868" s="52"/>
      <c r="K868" s="52"/>
      <c r="L868" s="52"/>
      <c r="M868" s="52"/>
      <c r="N868" s="52"/>
      <c r="O868" s="52"/>
      <c r="P868" s="52"/>
    </row>
    <row r="869" spans="3:16" x14ac:dyDescent="0.3">
      <c r="C869" s="52"/>
      <c r="D869" s="52"/>
      <c r="E869" s="52"/>
      <c r="F869" s="52"/>
      <c r="G869" s="52"/>
      <c r="H869" s="52"/>
      <c r="I869" s="52"/>
      <c r="J869" s="52"/>
      <c r="K869" s="52"/>
      <c r="L869" s="52"/>
      <c r="M869" s="52"/>
      <c r="N869" s="52"/>
      <c r="O869" s="52"/>
      <c r="P869" s="52"/>
    </row>
    <row r="870" spans="3:16" x14ac:dyDescent="0.3">
      <c r="C870" s="52"/>
      <c r="D870" s="52"/>
      <c r="E870" s="52"/>
      <c r="F870" s="52"/>
      <c r="G870" s="52"/>
      <c r="H870" s="52"/>
      <c r="I870" s="52"/>
      <c r="J870" s="52"/>
      <c r="K870" s="52"/>
      <c r="L870" s="52"/>
      <c r="M870" s="52"/>
      <c r="N870" s="52"/>
      <c r="O870" s="52"/>
      <c r="P870" s="52"/>
    </row>
    <row r="871" spans="3:16" x14ac:dyDescent="0.3">
      <c r="C871" s="52"/>
      <c r="D871" s="52"/>
      <c r="E871" s="52"/>
      <c r="F871" s="52"/>
      <c r="G871" s="52"/>
      <c r="H871" s="52"/>
      <c r="I871" s="52"/>
      <c r="J871" s="52"/>
      <c r="K871" s="52"/>
      <c r="L871" s="52"/>
      <c r="M871" s="52"/>
      <c r="N871" s="52"/>
      <c r="O871" s="52"/>
      <c r="P871" s="52"/>
    </row>
    <row r="872" spans="3:16" x14ac:dyDescent="0.3">
      <c r="C872" s="52"/>
      <c r="D872" s="52"/>
      <c r="E872" s="52"/>
      <c r="F872" s="52"/>
      <c r="G872" s="52"/>
      <c r="H872" s="52"/>
      <c r="I872" s="52"/>
      <c r="J872" s="52"/>
      <c r="K872" s="52"/>
      <c r="L872" s="52"/>
      <c r="M872" s="52"/>
      <c r="N872" s="52"/>
      <c r="O872" s="52"/>
      <c r="P872" s="52"/>
    </row>
    <row r="873" spans="3:16" x14ac:dyDescent="0.3">
      <c r="C873" s="52"/>
      <c r="D873" s="52"/>
      <c r="E873" s="52"/>
      <c r="F873" s="52"/>
      <c r="G873" s="52"/>
      <c r="H873" s="52"/>
      <c r="I873" s="52"/>
      <c r="J873" s="52"/>
      <c r="K873" s="52"/>
      <c r="L873" s="52"/>
      <c r="M873" s="52"/>
      <c r="N873" s="52"/>
      <c r="O873" s="52"/>
      <c r="P873" s="52"/>
    </row>
    <row r="874" spans="3:16" x14ac:dyDescent="0.3">
      <c r="C874" s="52"/>
      <c r="D874" s="52"/>
      <c r="E874" s="52"/>
      <c r="F874" s="52"/>
      <c r="G874" s="52"/>
      <c r="H874" s="52"/>
      <c r="I874" s="52"/>
      <c r="J874" s="52"/>
      <c r="K874" s="52"/>
      <c r="L874" s="52"/>
      <c r="M874" s="52"/>
      <c r="N874" s="52"/>
      <c r="O874" s="52"/>
      <c r="P874" s="52"/>
    </row>
    <row r="875" spans="3:16" x14ac:dyDescent="0.3">
      <c r="C875" s="52"/>
      <c r="D875" s="52"/>
      <c r="E875" s="52"/>
      <c r="F875" s="52"/>
      <c r="G875" s="52"/>
      <c r="H875" s="52"/>
      <c r="I875" s="52"/>
      <c r="J875" s="52"/>
      <c r="K875" s="52"/>
      <c r="L875" s="52"/>
      <c r="M875" s="52"/>
      <c r="N875" s="52"/>
      <c r="O875" s="52"/>
      <c r="P875" s="52"/>
    </row>
    <row r="876" spans="3:16" x14ac:dyDescent="0.3">
      <c r="C876" s="52"/>
      <c r="D876" s="52"/>
      <c r="E876" s="52"/>
      <c r="F876" s="52"/>
      <c r="G876" s="52"/>
      <c r="H876" s="52"/>
      <c r="I876" s="52"/>
      <c r="J876" s="52"/>
      <c r="K876" s="52"/>
      <c r="L876" s="52"/>
      <c r="M876" s="52"/>
      <c r="N876" s="52"/>
      <c r="O876" s="52"/>
      <c r="P876" s="52"/>
    </row>
    <row r="877" spans="3:16" x14ac:dyDescent="0.3">
      <c r="C877" s="52"/>
      <c r="D877" s="52"/>
      <c r="E877" s="52"/>
      <c r="F877" s="52"/>
      <c r="G877" s="52"/>
      <c r="H877" s="52"/>
      <c r="I877" s="52"/>
      <c r="J877" s="52"/>
      <c r="K877" s="52"/>
      <c r="L877" s="52"/>
      <c r="M877" s="52"/>
      <c r="N877" s="52"/>
      <c r="O877" s="52"/>
      <c r="P877" s="52"/>
    </row>
    <row r="878" spans="3:16" x14ac:dyDescent="0.3">
      <c r="C878" s="52"/>
      <c r="D878" s="52"/>
      <c r="E878" s="52"/>
      <c r="F878" s="52"/>
      <c r="G878" s="52"/>
      <c r="H878" s="52"/>
      <c r="I878" s="52"/>
      <c r="J878" s="52"/>
      <c r="K878" s="52"/>
      <c r="L878" s="52"/>
      <c r="M878" s="52"/>
      <c r="N878" s="52"/>
      <c r="O878" s="52"/>
      <c r="P878" s="52"/>
    </row>
    <row r="879" spans="3:16" x14ac:dyDescent="0.3">
      <c r="C879" s="52"/>
      <c r="D879" s="52"/>
      <c r="E879" s="52"/>
      <c r="F879" s="52"/>
      <c r="G879" s="52"/>
      <c r="H879" s="52"/>
      <c r="I879" s="52"/>
      <c r="J879" s="52"/>
      <c r="K879" s="52"/>
      <c r="L879" s="52"/>
      <c r="M879" s="52"/>
      <c r="N879" s="52"/>
      <c r="O879" s="52"/>
      <c r="P879" s="52"/>
    </row>
    <row r="880" spans="3:16" x14ac:dyDescent="0.3">
      <c r="C880" s="52"/>
      <c r="D880" s="52"/>
      <c r="E880" s="52"/>
      <c r="F880" s="52"/>
      <c r="G880" s="52"/>
      <c r="H880" s="52"/>
      <c r="I880" s="52"/>
      <c r="J880" s="52"/>
      <c r="K880" s="52"/>
      <c r="L880" s="52"/>
      <c r="M880" s="52"/>
      <c r="N880" s="52"/>
      <c r="O880" s="52"/>
      <c r="P880" s="52"/>
    </row>
    <row r="881" spans="3:16" x14ac:dyDescent="0.3">
      <c r="C881" s="52"/>
      <c r="D881" s="52"/>
      <c r="E881" s="52"/>
      <c r="F881" s="52"/>
      <c r="G881" s="52"/>
      <c r="H881" s="52"/>
      <c r="I881" s="52"/>
      <c r="J881" s="52"/>
      <c r="K881" s="52"/>
      <c r="L881" s="52"/>
      <c r="M881" s="52"/>
      <c r="N881" s="52"/>
      <c r="O881" s="52"/>
      <c r="P881" s="52"/>
    </row>
    <row r="882" spans="3:16" x14ac:dyDescent="0.3">
      <c r="C882" s="52"/>
      <c r="D882" s="52"/>
      <c r="E882" s="52"/>
      <c r="F882" s="52"/>
      <c r="G882" s="52"/>
      <c r="H882" s="52"/>
      <c r="I882" s="52"/>
      <c r="J882" s="52"/>
      <c r="K882" s="52"/>
      <c r="L882" s="52"/>
      <c r="M882" s="52"/>
      <c r="N882" s="52"/>
      <c r="O882" s="52"/>
      <c r="P882" s="52"/>
    </row>
    <row r="883" spans="3:16" x14ac:dyDescent="0.3">
      <c r="C883" s="52"/>
      <c r="D883" s="52"/>
      <c r="E883" s="52"/>
      <c r="F883" s="52"/>
      <c r="G883" s="52"/>
      <c r="H883" s="52"/>
      <c r="I883" s="52"/>
      <c r="J883" s="52"/>
      <c r="K883" s="52"/>
      <c r="L883" s="52"/>
      <c r="M883" s="52"/>
      <c r="N883" s="52"/>
      <c r="O883" s="52"/>
      <c r="P883" s="52"/>
    </row>
    <row r="884" spans="3:16" x14ac:dyDescent="0.3">
      <c r="C884" s="52"/>
      <c r="D884" s="52"/>
      <c r="E884" s="52"/>
      <c r="F884" s="52"/>
      <c r="G884" s="52"/>
      <c r="H884" s="52"/>
      <c r="I884" s="52"/>
      <c r="J884" s="52"/>
      <c r="K884" s="52"/>
      <c r="L884" s="52"/>
      <c r="M884" s="52"/>
      <c r="N884" s="52"/>
      <c r="O884" s="52"/>
      <c r="P884" s="52"/>
    </row>
    <row r="885" spans="3:16" x14ac:dyDescent="0.3">
      <c r="C885" s="52"/>
      <c r="D885" s="52"/>
      <c r="E885" s="52"/>
      <c r="F885" s="52"/>
      <c r="G885" s="52"/>
      <c r="H885" s="52"/>
      <c r="I885" s="52"/>
      <c r="J885" s="52"/>
      <c r="K885" s="52"/>
      <c r="L885" s="52"/>
      <c r="M885" s="52"/>
      <c r="N885" s="52"/>
      <c r="O885" s="52"/>
      <c r="P885" s="52"/>
    </row>
    <row r="886" spans="3:16" x14ac:dyDescent="0.3">
      <c r="C886" s="52"/>
      <c r="D886" s="52"/>
      <c r="E886" s="52"/>
      <c r="F886" s="52"/>
      <c r="G886" s="52"/>
      <c r="H886" s="52"/>
      <c r="I886" s="52"/>
      <c r="J886" s="52"/>
      <c r="K886" s="52"/>
      <c r="L886" s="52"/>
      <c r="M886" s="52"/>
      <c r="N886" s="52"/>
      <c r="O886" s="52"/>
      <c r="P886" s="52"/>
    </row>
    <row r="887" spans="3:16" x14ac:dyDescent="0.3">
      <c r="C887" s="52"/>
      <c r="D887" s="52"/>
      <c r="E887" s="52"/>
      <c r="F887" s="52"/>
      <c r="G887" s="52"/>
      <c r="H887" s="52"/>
      <c r="I887" s="52"/>
      <c r="J887" s="52"/>
      <c r="K887" s="52"/>
      <c r="L887" s="52"/>
      <c r="M887" s="52"/>
      <c r="N887" s="52"/>
      <c r="O887" s="52"/>
      <c r="P887" s="52"/>
    </row>
    <row r="888" spans="3:16" x14ac:dyDescent="0.3">
      <c r="C888" s="52"/>
      <c r="D888" s="52"/>
      <c r="E888" s="52"/>
      <c r="F888" s="52"/>
      <c r="G888" s="52"/>
      <c r="H888" s="52"/>
      <c r="I888" s="52"/>
      <c r="J888" s="52"/>
      <c r="K888" s="52"/>
      <c r="L888" s="52"/>
      <c r="M888" s="52"/>
      <c r="N888" s="52"/>
      <c r="O888" s="52"/>
      <c r="P888" s="52"/>
    </row>
    <row r="889" spans="3:16" x14ac:dyDescent="0.3">
      <c r="C889" s="52"/>
      <c r="D889" s="52"/>
      <c r="E889" s="52"/>
      <c r="F889" s="52"/>
      <c r="G889" s="52"/>
      <c r="H889" s="52"/>
      <c r="I889" s="52"/>
      <c r="J889" s="52"/>
      <c r="K889" s="52"/>
      <c r="L889" s="52"/>
      <c r="M889" s="52"/>
      <c r="N889" s="52"/>
      <c r="O889" s="52"/>
      <c r="P889" s="52"/>
    </row>
    <row r="890" spans="3:16" x14ac:dyDescent="0.3">
      <c r="C890" s="52"/>
      <c r="D890" s="52"/>
      <c r="E890" s="52"/>
      <c r="F890" s="52"/>
      <c r="G890" s="52"/>
      <c r="H890" s="52"/>
      <c r="I890" s="52"/>
      <c r="J890" s="52"/>
      <c r="K890" s="52"/>
      <c r="L890" s="52"/>
      <c r="M890" s="52"/>
      <c r="N890" s="52"/>
      <c r="O890" s="52"/>
      <c r="P890" s="52"/>
    </row>
    <row r="891" spans="3:16" x14ac:dyDescent="0.3">
      <c r="C891" s="52"/>
      <c r="D891" s="52"/>
      <c r="E891" s="52"/>
      <c r="F891" s="52"/>
      <c r="G891" s="52"/>
      <c r="H891" s="52"/>
      <c r="I891" s="52"/>
      <c r="J891" s="52"/>
      <c r="K891" s="52"/>
      <c r="L891" s="52"/>
      <c r="M891" s="52"/>
      <c r="N891" s="52"/>
      <c r="O891" s="52"/>
      <c r="P891" s="52"/>
    </row>
    <row r="892" spans="3:16" x14ac:dyDescent="0.3">
      <c r="C892" s="52"/>
      <c r="D892" s="52"/>
      <c r="E892" s="52"/>
      <c r="F892" s="52"/>
      <c r="G892" s="52"/>
      <c r="H892" s="52"/>
      <c r="I892" s="52"/>
      <c r="J892" s="52"/>
      <c r="K892" s="52"/>
      <c r="L892" s="52"/>
      <c r="M892" s="52"/>
      <c r="N892" s="52"/>
      <c r="O892" s="52"/>
      <c r="P892" s="52"/>
    </row>
    <row r="893" spans="3:16" x14ac:dyDescent="0.3">
      <c r="C893" s="52"/>
      <c r="D893" s="52"/>
      <c r="E893" s="52"/>
      <c r="F893" s="52"/>
      <c r="G893" s="52"/>
      <c r="H893" s="52"/>
      <c r="I893" s="52"/>
      <c r="J893" s="52"/>
      <c r="K893" s="52"/>
      <c r="L893" s="52"/>
      <c r="M893" s="52"/>
      <c r="N893" s="52"/>
      <c r="O893" s="52"/>
      <c r="P893" s="52"/>
    </row>
    <row r="894" spans="3:16" x14ac:dyDescent="0.3">
      <c r="C894" s="52"/>
      <c r="D894" s="52"/>
      <c r="E894" s="52"/>
      <c r="F894" s="52"/>
      <c r="G894" s="52"/>
      <c r="H894" s="52"/>
      <c r="I894" s="52"/>
      <c r="J894" s="52"/>
      <c r="K894" s="52"/>
      <c r="L894" s="52"/>
      <c r="M894" s="52"/>
      <c r="N894" s="52"/>
      <c r="O894" s="52"/>
      <c r="P894" s="52"/>
    </row>
    <row r="895" spans="3:16" x14ac:dyDescent="0.3">
      <c r="C895" s="52"/>
      <c r="D895" s="52"/>
      <c r="E895" s="52"/>
      <c r="F895" s="52"/>
      <c r="G895" s="52"/>
      <c r="H895" s="52"/>
      <c r="I895" s="52"/>
      <c r="J895" s="52"/>
      <c r="K895" s="52"/>
      <c r="L895" s="52"/>
      <c r="M895" s="52"/>
      <c r="N895" s="52"/>
      <c r="O895" s="52"/>
      <c r="P895" s="52"/>
    </row>
    <row r="896" spans="3:16" x14ac:dyDescent="0.3">
      <c r="C896" s="52"/>
      <c r="D896" s="52"/>
      <c r="E896" s="52"/>
      <c r="F896" s="52"/>
      <c r="G896" s="52"/>
      <c r="H896" s="52"/>
      <c r="I896" s="52"/>
      <c r="J896" s="52"/>
      <c r="K896" s="52"/>
      <c r="L896" s="52"/>
      <c r="M896" s="52"/>
      <c r="N896" s="52"/>
      <c r="O896" s="52"/>
      <c r="P896" s="52"/>
    </row>
    <row r="897" spans="3:16" x14ac:dyDescent="0.3">
      <c r="C897" s="52"/>
      <c r="D897" s="52"/>
      <c r="E897" s="52"/>
      <c r="F897" s="52"/>
      <c r="G897" s="52"/>
      <c r="H897" s="52"/>
      <c r="I897" s="52"/>
      <c r="J897" s="52"/>
      <c r="K897" s="52"/>
      <c r="L897" s="52"/>
      <c r="M897" s="52"/>
      <c r="N897" s="52"/>
      <c r="O897" s="52"/>
      <c r="P897" s="52"/>
    </row>
    <row r="898" spans="3:16" x14ac:dyDescent="0.3">
      <c r="C898" s="52"/>
      <c r="D898" s="52"/>
      <c r="E898" s="52"/>
      <c r="F898" s="52"/>
      <c r="G898" s="52"/>
      <c r="H898" s="52"/>
      <c r="I898" s="52"/>
      <c r="J898" s="52"/>
      <c r="K898" s="52"/>
      <c r="L898" s="52"/>
      <c r="M898" s="52"/>
      <c r="N898" s="52"/>
      <c r="O898" s="52"/>
      <c r="P898" s="52"/>
    </row>
    <row r="899" spans="3:16" x14ac:dyDescent="0.3">
      <c r="C899" s="52"/>
      <c r="D899" s="52"/>
      <c r="E899" s="52"/>
      <c r="F899" s="52"/>
      <c r="G899" s="52"/>
      <c r="H899" s="52"/>
      <c r="I899" s="52"/>
      <c r="J899" s="52"/>
      <c r="K899" s="52"/>
      <c r="L899" s="52"/>
      <c r="M899" s="52"/>
      <c r="N899" s="52"/>
      <c r="O899" s="52"/>
      <c r="P899" s="52"/>
    </row>
    <row r="900" spans="3:16" x14ac:dyDescent="0.3">
      <c r="C900" s="52"/>
      <c r="D900" s="52"/>
      <c r="E900" s="52"/>
      <c r="F900" s="52"/>
      <c r="G900" s="52"/>
      <c r="H900" s="52"/>
      <c r="I900" s="52"/>
      <c r="J900" s="52"/>
      <c r="K900" s="52"/>
      <c r="L900" s="52"/>
      <c r="M900" s="52"/>
      <c r="N900" s="52"/>
      <c r="O900" s="52"/>
      <c r="P900" s="52"/>
    </row>
    <row r="901" spans="3:16" x14ac:dyDescent="0.3">
      <c r="C901" s="52"/>
      <c r="D901" s="52"/>
      <c r="E901" s="52"/>
      <c r="F901" s="52"/>
      <c r="G901" s="52"/>
      <c r="H901" s="52"/>
      <c r="I901" s="52"/>
      <c r="J901" s="52"/>
      <c r="K901" s="52"/>
      <c r="L901" s="52"/>
      <c r="M901" s="52"/>
      <c r="N901" s="52"/>
      <c r="O901" s="52"/>
      <c r="P901" s="52"/>
    </row>
    <row r="902" spans="3:16" x14ac:dyDescent="0.3">
      <c r="C902" s="52"/>
      <c r="D902" s="52"/>
      <c r="E902" s="52"/>
      <c r="F902" s="52"/>
      <c r="G902" s="52"/>
      <c r="H902" s="52"/>
      <c r="I902" s="52"/>
      <c r="J902" s="52"/>
      <c r="K902" s="52"/>
      <c r="L902" s="52"/>
      <c r="M902" s="52"/>
      <c r="N902" s="52"/>
      <c r="O902" s="52"/>
      <c r="P902" s="52"/>
    </row>
    <row r="903" spans="3:16" x14ac:dyDescent="0.3">
      <c r="C903" s="52"/>
      <c r="D903" s="52"/>
      <c r="E903" s="52"/>
      <c r="F903" s="52"/>
      <c r="G903" s="52"/>
      <c r="H903" s="52"/>
      <c r="I903" s="52"/>
      <c r="J903" s="52"/>
      <c r="K903" s="52"/>
      <c r="L903" s="52"/>
      <c r="M903" s="52"/>
      <c r="N903" s="52"/>
      <c r="O903" s="52"/>
      <c r="P903" s="52"/>
    </row>
    <row r="904" spans="3:16" x14ac:dyDescent="0.3">
      <c r="C904" s="52"/>
      <c r="D904" s="52"/>
      <c r="E904" s="52"/>
      <c r="F904" s="52"/>
      <c r="G904" s="52"/>
      <c r="H904" s="52"/>
      <c r="I904" s="52"/>
      <c r="J904" s="52"/>
      <c r="K904" s="52"/>
      <c r="L904" s="52"/>
      <c r="M904" s="52"/>
      <c r="N904" s="52"/>
      <c r="O904" s="52"/>
      <c r="P904" s="52"/>
    </row>
    <row r="905" spans="3:16" x14ac:dyDescent="0.3">
      <c r="C905" s="52"/>
      <c r="D905" s="52"/>
      <c r="E905" s="52"/>
      <c r="F905" s="52"/>
      <c r="G905" s="52"/>
      <c r="H905" s="52"/>
      <c r="I905" s="52"/>
      <c r="J905" s="52"/>
      <c r="K905" s="52"/>
      <c r="L905" s="52"/>
      <c r="M905" s="52"/>
      <c r="N905" s="52"/>
      <c r="O905" s="52"/>
      <c r="P905" s="52"/>
    </row>
    <row r="906" spans="3:16" x14ac:dyDescent="0.3">
      <c r="C906" s="52"/>
      <c r="D906" s="52"/>
      <c r="E906" s="52"/>
      <c r="F906" s="52"/>
      <c r="G906" s="52"/>
      <c r="H906" s="52"/>
      <c r="I906" s="52"/>
      <c r="J906" s="52"/>
      <c r="K906" s="52"/>
      <c r="L906" s="52"/>
      <c r="M906" s="52"/>
      <c r="N906" s="52"/>
      <c r="O906" s="52"/>
      <c r="P906" s="52"/>
    </row>
    <row r="907" spans="3:16" x14ac:dyDescent="0.3">
      <c r="C907" s="52"/>
      <c r="D907" s="52"/>
      <c r="E907" s="52"/>
      <c r="F907" s="52"/>
      <c r="G907" s="52"/>
      <c r="H907" s="52"/>
      <c r="I907" s="52"/>
      <c r="J907" s="52"/>
      <c r="K907" s="52"/>
      <c r="L907" s="52"/>
      <c r="M907" s="52"/>
      <c r="N907" s="52"/>
      <c r="O907" s="52"/>
      <c r="P907" s="52"/>
    </row>
    <row r="908" spans="3:16" x14ac:dyDescent="0.3">
      <c r="C908" s="52"/>
      <c r="D908" s="52"/>
      <c r="E908" s="52"/>
      <c r="F908" s="52"/>
      <c r="G908" s="52"/>
      <c r="H908" s="52"/>
      <c r="I908" s="52"/>
      <c r="J908" s="52"/>
      <c r="K908" s="52"/>
      <c r="L908" s="52"/>
      <c r="M908" s="52"/>
      <c r="N908" s="52"/>
      <c r="O908" s="52"/>
      <c r="P908" s="52"/>
    </row>
    <row r="909" spans="3:16" x14ac:dyDescent="0.3">
      <c r="C909" s="52"/>
      <c r="D909" s="52"/>
      <c r="E909" s="52"/>
      <c r="F909" s="52"/>
      <c r="G909" s="52"/>
      <c r="H909" s="52"/>
      <c r="I909" s="52"/>
      <c r="J909" s="52"/>
      <c r="K909" s="52"/>
      <c r="L909" s="52"/>
      <c r="M909" s="52"/>
      <c r="N909" s="52"/>
      <c r="O909" s="52"/>
      <c r="P909" s="52"/>
    </row>
    <row r="910" spans="3:16" x14ac:dyDescent="0.3">
      <c r="C910" s="52"/>
      <c r="D910" s="52"/>
      <c r="E910" s="52"/>
      <c r="F910" s="52"/>
      <c r="G910" s="52"/>
      <c r="H910" s="52"/>
      <c r="I910" s="52"/>
      <c r="J910" s="52"/>
      <c r="K910" s="52"/>
      <c r="L910" s="52"/>
      <c r="M910" s="52"/>
      <c r="N910" s="52"/>
      <c r="O910" s="52"/>
      <c r="P910" s="52"/>
    </row>
    <row r="911" spans="3:16" x14ac:dyDescent="0.3">
      <c r="C911" s="52"/>
      <c r="D911" s="52"/>
      <c r="E911" s="52"/>
      <c r="F911" s="52"/>
      <c r="G911" s="52"/>
      <c r="H911" s="52"/>
      <c r="I911" s="52"/>
      <c r="J911" s="52"/>
      <c r="K911" s="52"/>
      <c r="L911" s="52"/>
      <c r="M911" s="52"/>
      <c r="N911" s="52"/>
      <c r="O911" s="52"/>
      <c r="P911" s="52"/>
    </row>
    <row r="912" spans="3:16" x14ac:dyDescent="0.3">
      <c r="C912" s="52"/>
      <c r="D912" s="52"/>
      <c r="E912" s="52"/>
      <c r="F912" s="52"/>
      <c r="G912" s="52"/>
      <c r="H912" s="52"/>
      <c r="I912" s="52"/>
      <c r="J912" s="52"/>
      <c r="K912" s="52"/>
      <c r="L912" s="52"/>
      <c r="M912" s="52"/>
      <c r="N912" s="52"/>
      <c r="O912" s="52"/>
      <c r="P912" s="52"/>
    </row>
    <row r="913" spans="3:16" x14ac:dyDescent="0.3">
      <c r="C913" s="52"/>
      <c r="D913" s="52"/>
      <c r="E913" s="52"/>
      <c r="F913" s="52"/>
      <c r="G913" s="52"/>
      <c r="H913" s="52"/>
      <c r="I913" s="52"/>
      <c r="J913" s="52"/>
      <c r="K913" s="52"/>
      <c r="L913" s="52"/>
      <c r="M913" s="52"/>
      <c r="N913" s="52"/>
      <c r="O913" s="52"/>
      <c r="P913" s="52"/>
    </row>
    <row r="914" spans="3:16" x14ac:dyDescent="0.3">
      <c r="C914" s="52"/>
      <c r="D914" s="52"/>
      <c r="E914" s="52"/>
      <c r="F914" s="52"/>
      <c r="G914" s="52"/>
      <c r="H914" s="52"/>
      <c r="I914" s="52"/>
      <c r="J914" s="52"/>
      <c r="K914" s="52"/>
      <c r="L914" s="52"/>
      <c r="M914" s="52"/>
      <c r="N914" s="52"/>
      <c r="O914" s="52"/>
      <c r="P914" s="52"/>
    </row>
    <row r="915" spans="3:16" x14ac:dyDescent="0.3">
      <c r="C915" s="52"/>
      <c r="D915" s="52"/>
      <c r="E915" s="52"/>
      <c r="F915" s="52"/>
      <c r="G915" s="52"/>
      <c r="H915" s="52"/>
      <c r="I915" s="52"/>
      <c r="J915" s="52"/>
      <c r="K915" s="52"/>
      <c r="L915" s="52"/>
      <c r="M915" s="52"/>
      <c r="N915" s="52"/>
      <c r="O915" s="52"/>
      <c r="P915" s="52"/>
    </row>
    <row r="916" spans="3:16" x14ac:dyDescent="0.3">
      <c r="C916" s="52"/>
      <c r="D916" s="52"/>
      <c r="E916" s="52"/>
      <c r="F916" s="52"/>
      <c r="G916" s="52"/>
      <c r="H916" s="52"/>
      <c r="I916" s="52"/>
      <c r="J916" s="52"/>
      <c r="K916" s="52"/>
      <c r="L916" s="52"/>
      <c r="M916" s="52"/>
      <c r="N916" s="52"/>
      <c r="O916" s="52"/>
      <c r="P916" s="52"/>
    </row>
    <row r="917" spans="3:16" x14ac:dyDescent="0.3">
      <c r="C917" s="52"/>
      <c r="D917" s="52"/>
      <c r="E917" s="52"/>
      <c r="F917" s="52"/>
      <c r="G917" s="52"/>
      <c r="H917" s="52"/>
      <c r="I917" s="52"/>
      <c r="J917" s="52"/>
      <c r="K917" s="52"/>
      <c r="L917" s="52"/>
      <c r="M917" s="52"/>
      <c r="N917" s="52"/>
      <c r="O917" s="52"/>
      <c r="P917" s="52"/>
    </row>
    <row r="918" spans="3:16" x14ac:dyDescent="0.3">
      <c r="C918" s="52"/>
      <c r="D918" s="52"/>
      <c r="E918" s="52"/>
      <c r="F918" s="52"/>
      <c r="G918" s="52"/>
      <c r="H918" s="52"/>
      <c r="I918" s="52"/>
      <c r="J918" s="52"/>
      <c r="K918" s="52"/>
      <c r="L918" s="52"/>
      <c r="M918" s="52"/>
      <c r="N918" s="52"/>
      <c r="O918" s="52"/>
      <c r="P918" s="52"/>
    </row>
    <row r="919" spans="3:16" x14ac:dyDescent="0.3">
      <c r="C919" s="52"/>
      <c r="D919" s="52"/>
      <c r="E919" s="52"/>
      <c r="F919" s="52"/>
      <c r="G919" s="52"/>
      <c r="H919" s="52"/>
      <c r="I919" s="52"/>
      <c r="J919" s="52"/>
      <c r="K919" s="52"/>
      <c r="L919" s="52"/>
      <c r="M919" s="52"/>
      <c r="N919" s="52"/>
      <c r="O919" s="52"/>
      <c r="P919" s="52"/>
    </row>
    <row r="920" spans="3:16" x14ac:dyDescent="0.3">
      <c r="C920" s="52"/>
      <c r="D920" s="52"/>
      <c r="E920" s="52"/>
      <c r="F920" s="52"/>
      <c r="G920" s="52"/>
      <c r="H920" s="52"/>
      <c r="I920" s="52"/>
      <c r="J920" s="52"/>
      <c r="K920" s="52"/>
      <c r="L920" s="52"/>
      <c r="M920" s="52"/>
      <c r="N920" s="52"/>
      <c r="O920" s="52"/>
      <c r="P920" s="52"/>
    </row>
    <row r="921" spans="3:16" x14ac:dyDescent="0.3">
      <c r="C921" s="52"/>
      <c r="D921" s="52"/>
      <c r="E921" s="52"/>
      <c r="F921" s="52"/>
      <c r="G921" s="52"/>
      <c r="H921" s="52"/>
      <c r="I921" s="52"/>
      <c r="J921" s="52"/>
      <c r="K921" s="52"/>
      <c r="L921" s="52"/>
      <c r="M921" s="52"/>
      <c r="N921" s="52"/>
      <c r="O921" s="52"/>
      <c r="P921" s="52"/>
    </row>
    <row r="922" spans="3:16" x14ac:dyDescent="0.3">
      <c r="C922" s="52"/>
      <c r="D922" s="52"/>
      <c r="E922" s="52"/>
      <c r="F922" s="52"/>
      <c r="G922" s="52"/>
      <c r="H922" s="52"/>
      <c r="I922" s="52"/>
      <c r="J922" s="52"/>
      <c r="K922" s="52"/>
      <c r="L922" s="52"/>
      <c r="M922" s="52"/>
      <c r="N922" s="52"/>
      <c r="O922" s="52"/>
      <c r="P922" s="52"/>
    </row>
    <row r="923" spans="3:16" x14ac:dyDescent="0.3">
      <c r="C923" s="52"/>
      <c r="D923" s="52"/>
      <c r="E923" s="52"/>
      <c r="F923" s="52"/>
      <c r="G923" s="52"/>
      <c r="H923" s="52"/>
      <c r="I923" s="52"/>
      <c r="J923" s="52"/>
      <c r="K923" s="52"/>
      <c r="L923" s="52"/>
      <c r="M923" s="52"/>
      <c r="N923" s="52"/>
      <c r="O923" s="52"/>
      <c r="P923" s="52"/>
    </row>
    <row r="924" spans="3:16" x14ac:dyDescent="0.3">
      <c r="C924" s="52"/>
      <c r="D924" s="52"/>
      <c r="E924" s="52"/>
      <c r="F924" s="52"/>
      <c r="G924" s="52"/>
      <c r="H924" s="52"/>
      <c r="I924" s="52"/>
      <c r="J924" s="52"/>
      <c r="K924" s="52"/>
      <c r="L924" s="52"/>
      <c r="M924" s="52"/>
      <c r="N924" s="52"/>
      <c r="O924" s="52"/>
      <c r="P924" s="52"/>
    </row>
    <row r="925" spans="3:16" x14ac:dyDescent="0.3">
      <c r="C925" s="52"/>
      <c r="D925" s="52"/>
      <c r="E925" s="52"/>
      <c r="F925" s="52"/>
      <c r="G925" s="52"/>
      <c r="H925" s="52"/>
      <c r="I925" s="52"/>
      <c r="J925" s="52"/>
      <c r="K925" s="52"/>
      <c r="L925" s="52"/>
      <c r="M925" s="52"/>
      <c r="N925" s="52"/>
      <c r="O925" s="52"/>
      <c r="P925" s="52"/>
    </row>
    <row r="926" spans="3:16" x14ac:dyDescent="0.3">
      <c r="C926" s="52"/>
      <c r="D926" s="52"/>
      <c r="E926" s="52"/>
      <c r="F926" s="52"/>
      <c r="G926" s="52"/>
      <c r="H926" s="52"/>
      <c r="I926" s="52"/>
      <c r="J926" s="52"/>
      <c r="K926" s="52"/>
      <c r="L926" s="52"/>
      <c r="M926" s="52"/>
      <c r="N926" s="52"/>
      <c r="O926" s="52"/>
      <c r="P926" s="52"/>
    </row>
    <row r="927" spans="3:16" x14ac:dyDescent="0.3">
      <c r="C927" s="52"/>
      <c r="D927" s="52"/>
      <c r="E927" s="52"/>
      <c r="F927" s="52"/>
      <c r="G927" s="52"/>
      <c r="H927" s="52"/>
      <c r="I927" s="52"/>
      <c r="J927" s="52"/>
      <c r="K927" s="52"/>
      <c r="L927" s="52"/>
      <c r="M927" s="52"/>
      <c r="N927" s="52"/>
      <c r="O927" s="52"/>
      <c r="P927" s="52"/>
    </row>
    <row r="928" spans="3:16" x14ac:dyDescent="0.3">
      <c r="C928" s="52"/>
      <c r="D928" s="52"/>
      <c r="E928" s="52"/>
      <c r="F928" s="52"/>
      <c r="G928" s="52"/>
      <c r="H928" s="52"/>
      <c r="I928" s="52"/>
      <c r="J928" s="52"/>
      <c r="K928" s="52"/>
      <c r="L928" s="52"/>
      <c r="M928" s="52"/>
      <c r="N928" s="52"/>
      <c r="O928" s="52"/>
      <c r="P928" s="52"/>
    </row>
    <row r="929" spans="3:16" x14ac:dyDescent="0.3">
      <c r="C929" s="52"/>
      <c r="D929" s="52"/>
      <c r="E929" s="52"/>
      <c r="F929" s="52"/>
      <c r="G929" s="52"/>
      <c r="H929" s="52"/>
      <c r="I929" s="52"/>
      <c r="J929" s="52"/>
      <c r="K929" s="52"/>
      <c r="L929" s="52"/>
      <c r="M929" s="52"/>
      <c r="N929" s="52"/>
      <c r="O929" s="52"/>
      <c r="P929" s="52"/>
    </row>
    <row r="930" spans="3:16" x14ac:dyDescent="0.3">
      <c r="C930" s="52"/>
      <c r="D930" s="52"/>
      <c r="E930" s="52"/>
      <c r="F930" s="52"/>
      <c r="G930" s="52"/>
      <c r="H930" s="52"/>
      <c r="I930" s="52"/>
      <c r="J930" s="52"/>
      <c r="K930" s="52"/>
      <c r="L930" s="52"/>
      <c r="M930" s="52"/>
      <c r="N930" s="52"/>
      <c r="O930" s="52"/>
      <c r="P930" s="52"/>
    </row>
    <row r="931" spans="3:16" x14ac:dyDescent="0.3">
      <c r="C931" s="52"/>
      <c r="D931" s="52"/>
      <c r="E931" s="52"/>
      <c r="F931" s="52"/>
      <c r="G931" s="52"/>
      <c r="H931" s="52"/>
      <c r="I931" s="52"/>
      <c r="J931" s="52"/>
      <c r="K931" s="52"/>
      <c r="L931" s="52"/>
      <c r="M931" s="52"/>
      <c r="N931" s="52"/>
      <c r="O931" s="52"/>
      <c r="P931" s="52"/>
    </row>
    <row r="932" spans="3:16" x14ac:dyDescent="0.3">
      <c r="C932" s="52"/>
      <c r="D932" s="52"/>
      <c r="E932" s="52"/>
      <c r="F932" s="52"/>
      <c r="G932" s="52"/>
      <c r="H932" s="52"/>
      <c r="I932" s="52"/>
      <c r="J932" s="52"/>
      <c r="K932" s="52"/>
      <c r="L932" s="52"/>
      <c r="M932" s="52"/>
      <c r="N932" s="52"/>
      <c r="O932" s="52"/>
      <c r="P932" s="52"/>
    </row>
    <row r="933" spans="3:16" x14ac:dyDescent="0.3">
      <c r="C933" s="52"/>
      <c r="D933" s="52"/>
      <c r="E933" s="52"/>
      <c r="F933" s="52"/>
      <c r="G933" s="52"/>
      <c r="H933" s="52"/>
      <c r="I933" s="52"/>
      <c r="J933" s="52"/>
      <c r="K933" s="52"/>
      <c r="L933" s="52"/>
      <c r="M933" s="52"/>
      <c r="N933" s="52"/>
      <c r="O933" s="52"/>
      <c r="P933" s="52"/>
    </row>
    <row r="934" spans="3:16" x14ac:dyDescent="0.3">
      <c r="C934" s="52"/>
      <c r="D934" s="52"/>
      <c r="E934" s="52"/>
      <c r="F934" s="52"/>
      <c r="G934" s="52"/>
      <c r="H934" s="52"/>
      <c r="I934" s="52"/>
      <c r="J934" s="52"/>
      <c r="K934" s="52"/>
      <c r="L934" s="52"/>
      <c r="M934" s="52"/>
      <c r="N934" s="52"/>
      <c r="O934" s="52"/>
      <c r="P934" s="52"/>
    </row>
    <row r="935" spans="3:16" x14ac:dyDescent="0.3">
      <c r="C935" s="52"/>
      <c r="D935" s="52"/>
      <c r="E935" s="52"/>
      <c r="F935" s="52"/>
      <c r="G935" s="52"/>
      <c r="H935" s="52"/>
      <c r="I935" s="52"/>
      <c r="J935" s="52"/>
      <c r="K935" s="52"/>
      <c r="L935" s="52"/>
      <c r="M935" s="52"/>
      <c r="N935" s="52"/>
      <c r="O935" s="52"/>
      <c r="P935" s="52"/>
    </row>
    <row r="936" spans="3:16" x14ac:dyDescent="0.3">
      <c r="C936" s="52"/>
      <c r="D936" s="52"/>
      <c r="E936" s="52"/>
      <c r="F936" s="52"/>
      <c r="G936" s="52"/>
      <c r="H936" s="52"/>
      <c r="I936" s="52"/>
      <c r="J936" s="52"/>
      <c r="K936" s="52"/>
      <c r="L936" s="52"/>
      <c r="M936" s="52"/>
      <c r="N936" s="52"/>
      <c r="O936" s="52"/>
      <c r="P936" s="52"/>
    </row>
    <row r="937" spans="3:16" x14ac:dyDescent="0.3">
      <c r="C937" s="52"/>
      <c r="D937" s="52"/>
      <c r="E937" s="52"/>
      <c r="F937" s="52"/>
      <c r="G937" s="52"/>
      <c r="H937" s="52"/>
      <c r="I937" s="52"/>
      <c r="J937" s="52"/>
      <c r="K937" s="52"/>
      <c r="L937" s="52"/>
      <c r="M937" s="52"/>
      <c r="N937" s="52"/>
      <c r="O937" s="52"/>
      <c r="P937" s="52"/>
    </row>
    <row r="938" spans="3:16" x14ac:dyDescent="0.3">
      <c r="C938" s="52"/>
      <c r="D938" s="52"/>
      <c r="E938" s="52"/>
      <c r="F938" s="52"/>
      <c r="G938" s="52"/>
      <c r="H938" s="52"/>
      <c r="I938" s="52"/>
      <c r="J938" s="52"/>
      <c r="K938" s="52"/>
      <c r="L938" s="52"/>
      <c r="M938" s="52"/>
      <c r="N938" s="52"/>
      <c r="O938" s="52"/>
      <c r="P938" s="52"/>
    </row>
    <row r="939" spans="3:16" x14ac:dyDescent="0.3">
      <c r="C939" s="52"/>
      <c r="D939" s="52"/>
      <c r="E939" s="52"/>
      <c r="F939" s="52"/>
      <c r="G939" s="52"/>
      <c r="H939" s="52"/>
      <c r="I939" s="52"/>
      <c r="J939" s="52"/>
      <c r="K939" s="52"/>
      <c r="L939" s="52"/>
      <c r="M939" s="52"/>
      <c r="N939" s="52"/>
      <c r="O939" s="52"/>
      <c r="P939" s="52"/>
    </row>
    <row r="940" spans="3:16" x14ac:dyDescent="0.3">
      <c r="C940" s="52"/>
      <c r="D940" s="52"/>
      <c r="E940" s="52"/>
      <c r="F940" s="52"/>
      <c r="G940" s="52"/>
      <c r="H940" s="52"/>
      <c r="I940" s="52"/>
      <c r="J940" s="52"/>
      <c r="K940" s="52"/>
      <c r="L940" s="52"/>
      <c r="M940" s="52"/>
      <c r="N940" s="52"/>
      <c r="O940" s="52"/>
      <c r="P940" s="52"/>
    </row>
    <row r="941" spans="3:16" x14ac:dyDescent="0.3">
      <c r="C941" s="52"/>
      <c r="D941" s="52"/>
      <c r="E941" s="52"/>
      <c r="F941" s="52"/>
      <c r="G941" s="52"/>
      <c r="H941" s="52"/>
      <c r="I941" s="52"/>
      <c r="J941" s="52"/>
      <c r="K941" s="52"/>
      <c r="L941" s="52"/>
      <c r="M941" s="52"/>
      <c r="N941" s="52"/>
      <c r="O941" s="52"/>
      <c r="P941" s="52"/>
    </row>
    <row r="942" spans="3:16" x14ac:dyDescent="0.3">
      <c r="C942" s="52"/>
      <c r="D942" s="52"/>
      <c r="E942" s="52"/>
      <c r="F942" s="52"/>
      <c r="G942" s="52"/>
      <c r="H942" s="52"/>
      <c r="I942" s="52"/>
      <c r="J942" s="52"/>
      <c r="K942" s="52"/>
      <c r="L942" s="52"/>
      <c r="M942" s="52"/>
      <c r="N942" s="52"/>
      <c r="O942" s="52"/>
      <c r="P942" s="52"/>
    </row>
    <row r="943" spans="3:16" x14ac:dyDescent="0.3">
      <c r="C943" s="52"/>
      <c r="D943" s="52"/>
      <c r="E943" s="52"/>
      <c r="F943" s="52"/>
      <c r="G943" s="52"/>
      <c r="H943" s="52"/>
      <c r="I943" s="52"/>
      <c r="J943" s="52"/>
      <c r="K943" s="52"/>
      <c r="L943" s="52"/>
      <c r="M943" s="52"/>
      <c r="N943" s="52"/>
      <c r="O943" s="52"/>
      <c r="P943" s="52"/>
    </row>
    <row r="944" spans="3:16" x14ac:dyDescent="0.3">
      <c r="C944" s="52"/>
      <c r="D944" s="52"/>
      <c r="E944" s="52"/>
      <c r="F944" s="52"/>
      <c r="G944" s="52"/>
      <c r="H944" s="52"/>
      <c r="I944" s="52"/>
      <c r="J944" s="52"/>
      <c r="K944" s="52"/>
      <c r="L944" s="52"/>
      <c r="M944" s="52"/>
      <c r="N944" s="52"/>
      <c r="O944" s="52"/>
      <c r="P944" s="52"/>
    </row>
    <row r="945" spans="3:16" x14ac:dyDescent="0.3">
      <c r="C945" s="52"/>
      <c r="D945" s="52"/>
      <c r="E945" s="52"/>
      <c r="F945" s="52"/>
      <c r="G945" s="52"/>
      <c r="H945" s="52"/>
      <c r="I945" s="52"/>
      <c r="J945" s="52"/>
      <c r="K945" s="52"/>
      <c r="L945" s="52"/>
      <c r="M945" s="52"/>
      <c r="N945" s="52"/>
      <c r="O945" s="52"/>
      <c r="P945" s="52"/>
    </row>
    <row r="946" spans="3:16" x14ac:dyDescent="0.3">
      <c r="C946" s="52"/>
      <c r="D946" s="52"/>
      <c r="E946" s="52"/>
      <c r="F946" s="52"/>
      <c r="G946" s="52"/>
      <c r="H946" s="52"/>
      <c r="I946" s="52"/>
      <c r="J946" s="52"/>
      <c r="K946" s="52"/>
      <c r="L946" s="52"/>
      <c r="M946" s="52"/>
      <c r="N946" s="52"/>
      <c r="O946" s="52"/>
      <c r="P946" s="52"/>
    </row>
    <row r="947" spans="3:16" x14ac:dyDescent="0.3">
      <c r="C947" s="52"/>
      <c r="D947" s="52"/>
      <c r="E947" s="52"/>
      <c r="F947" s="52"/>
      <c r="G947" s="52"/>
      <c r="H947" s="52"/>
      <c r="I947" s="52"/>
      <c r="J947" s="52"/>
      <c r="K947" s="52"/>
      <c r="L947" s="52"/>
      <c r="M947" s="52"/>
      <c r="N947" s="52"/>
      <c r="O947" s="52"/>
      <c r="P947" s="52"/>
    </row>
    <row r="948" spans="3:16" x14ac:dyDescent="0.3">
      <c r="C948" s="52"/>
      <c r="D948" s="52"/>
      <c r="E948" s="52"/>
      <c r="F948" s="52"/>
      <c r="G948" s="52"/>
      <c r="H948" s="52"/>
      <c r="I948" s="52"/>
      <c r="J948" s="52"/>
      <c r="K948" s="52"/>
      <c r="L948" s="52"/>
      <c r="M948" s="52"/>
      <c r="N948" s="52"/>
      <c r="O948" s="52"/>
      <c r="P948" s="52"/>
    </row>
    <row r="949" spans="3:16" x14ac:dyDescent="0.3">
      <c r="C949" s="52"/>
      <c r="D949" s="52"/>
      <c r="E949" s="52"/>
      <c r="F949" s="52"/>
      <c r="G949" s="52"/>
      <c r="H949" s="52"/>
      <c r="I949" s="52"/>
      <c r="J949" s="52"/>
      <c r="K949" s="52"/>
      <c r="L949" s="52"/>
      <c r="M949" s="52"/>
      <c r="N949" s="52"/>
      <c r="O949" s="52"/>
      <c r="P949" s="52"/>
    </row>
    <row r="950" spans="3:16" x14ac:dyDescent="0.3">
      <c r="C950" s="52"/>
      <c r="D950" s="52"/>
      <c r="E950" s="52"/>
      <c r="F950" s="52"/>
      <c r="G950" s="52"/>
      <c r="H950" s="52"/>
      <c r="I950" s="52"/>
      <c r="J950" s="52"/>
      <c r="K950" s="52"/>
      <c r="L950" s="52"/>
      <c r="M950" s="52"/>
      <c r="N950" s="52"/>
      <c r="O950" s="52"/>
      <c r="P950" s="52"/>
    </row>
    <row r="951" spans="3:16" x14ac:dyDescent="0.3">
      <c r="C951" s="52"/>
      <c r="D951" s="52"/>
      <c r="E951" s="52"/>
      <c r="F951" s="52"/>
      <c r="G951" s="52"/>
      <c r="H951" s="52"/>
      <c r="I951" s="52"/>
      <c r="J951" s="52"/>
      <c r="K951" s="52"/>
      <c r="L951" s="52"/>
      <c r="M951" s="52"/>
      <c r="N951" s="52"/>
      <c r="O951" s="52"/>
      <c r="P951" s="52"/>
    </row>
    <row r="952" spans="3:16" x14ac:dyDescent="0.3">
      <c r="C952" s="52"/>
      <c r="D952" s="52"/>
      <c r="E952" s="52"/>
      <c r="F952" s="52"/>
      <c r="G952" s="52"/>
      <c r="H952" s="52"/>
      <c r="I952" s="52"/>
      <c r="J952" s="52"/>
      <c r="K952" s="52"/>
      <c r="L952" s="52"/>
      <c r="M952" s="52"/>
      <c r="N952" s="52"/>
      <c r="O952" s="52"/>
      <c r="P952" s="52"/>
    </row>
    <row r="953" spans="3:16" x14ac:dyDescent="0.3">
      <c r="C953" s="52"/>
      <c r="D953" s="52"/>
      <c r="E953" s="52"/>
      <c r="F953" s="52"/>
      <c r="G953" s="52"/>
      <c r="H953" s="52"/>
      <c r="I953" s="52"/>
      <c r="J953" s="52"/>
      <c r="K953" s="52"/>
      <c r="L953" s="52"/>
      <c r="M953" s="52"/>
      <c r="N953" s="52"/>
      <c r="O953" s="52"/>
      <c r="P953" s="52"/>
    </row>
    <row r="954" spans="3:16" x14ac:dyDescent="0.3">
      <c r="C954" s="52"/>
      <c r="D954" s="52"/>
      <c r="E954" s="52"/>
      <c r="F954" s="52"/>
      <c r="G954" s="52"/>
      <c r="H954" s="52"/>
      <c r="I954" s="52"/>
      <c r="J954" s="52"/>
      <c r="K954" s="52"/>
      <c r="L954" s="52"/>
      <c r="M954" s="52"/>
      <c r="N954" s="52"/>
      <c r="O954" s="52"/>
      <c r="P954" s="52"/>
    </row>
    <row r="955" spans="3:16" x14ac:dyDescent="0.3">
      <c r="C955" s="52"/>
      <c r="D955" s="52"/>
      <c r="E955" s="52"/>
      <c r="F955" s="52"/>
      <c r="G955" s="52"/>
      <c r="H955" s="52"/>
      <c r="I955" s="52"/>
      <c r="J955" s="52"/>
      <c r="K955" s="52"/>
      <c r="L955" s="52"/>
      <c r="M955" s="52"/>
      <c r="N955" s="52"/>
      <c r="O955" s="52"/>
      <c r="P955" s="52"/>
    </row>
    <row r="956" spans="3:16" x14ac:dyDescent="0.3">
      <c r="C956" s="52"/>
      <c r="D956" s="52"/>
      <c r="E956" s="52"/>
      <c r="F956" s="52"/>
      <c r="G956" s="52"/>
      <c r="H956" s="52"/>
      <c r="I956" s="52"/>
      <c r="J956" s="52"/>
      <c r="K956" s="52"/>
      <c r="L956" s="52"/>
      <c r="M956" s="52"/>
      <c r="N956" s="52"/>
      <c r="O956" s="52"/>
      <c r="P956" s="52"/>
    </row>
    <row r="957" spans="3:16" x14ac:dyDescent="0.3">
      <c r="C957" s="52"/>
      <c r="D957" s="52"/>
      <c r="E957" s="52"/>
      <c r="F957" s="52"/>
      <c r="G957" s="52"/>
      <c r="H957" s="52"/>
      <c r="I957" s="52"/>
      <c r="J957" s="52"/>
      <c r="K957" s="52"/>
      <c r="L957" s="52"/>
      <c r="M957" s="52"/>
      <c r="N957" s="52"/>
      <c r="O957" s="52"/>
      <c r="P957" s="52"/>
    </row>
    <row r="958" spans="3:16" x14ac:dyDescent="0.3">
      <c r="C958" s="52"/>
      <c r="D958" s="52"/>
      <c r="E958" s="52"/>
      <c r="F958" s="52"/>
      <c r="G958" s="52"/>
      <c r="H958" s="52"/>
      <c r="I958" s="52"/>
      <c r="J958" s="52"/>
      <c r="K958" s="52"/>
      <c r="L958" s="52"/>
      <c r="M958" s="52"/>
      <c r="N958" s="52"/>
      <c r="O958" s="52"/>
      <c r="P958" s="52"/>
    </row>
    <row r="959" spans="3:16" x14ac:dyDescent="0.3">
      <c r="C959" s="52"/>
      <c r="D959" s="52"/>
      <c r="E959" s="52"/>
      <c r="F959" s="52"/>
      <c r="G959" s="52"/>
      <c r="H959" s="52"/>
      <c r="I959" s="52"/>
      <c r="J959" s="52"/>
      <c r="K959" s="52"/>
      <c r="L959" s="52"/>
      <c r="M959" s="52"/>
      <c r="N959" s="52"/>
      <c r="O959" s="52"/>
      <c r="P959" s="52"/>
    </row>
    <row r="960" spans="3:16" x14ac:dyDescent="0.3">
      <c r="C960" s="52"/>
      <c r="D960" s="52"/>
      <c r="E960" s="52"/>
      <c r="F960" s="52"/>
      <c r="G960" s="52"/>
      <c r="H960" s="52"/>
      <c r="I960" s="52"/>
      <c r="J960" s="52"/>
      <c r="K960" s="52"/>
      <c r="L960" s="52"/>
      <c r="M960" s="52"/>
      <c r="N960" s="52"/>
      <c r="O960" s="52"/>
      <c r="P960" s="52"/>
    </row>
    <row r="961" spans="3:16" x14ac:dyDescent="0.3">
      <c r="C961" s="52"/>
      <c r="D961" s="52"/>
      <c r="E961" s="52"/>
      <c r="F961" s="52"/>
      <c r="G961" s="52"/>
      <c r="H961" s="52"/>
      <c r="I961" s="52"/>
      <c r="J961" s="52"/>
      <c r="K961" s="52"/>
      <c r="L961" s="52"/>
      <c r="M961" s="52"/>
      <c r="N961" s="52"/>
      <c r="O961" s="52"/>
      <c r="P961" s="52"/>
    </row>
    <row r="962" spans="3:16" x14ac:dyDescent="0.3">
      <c r="C962" s="52"/>
      <c r="D962" s="52"/>
      <c r="E962" s="52"/>
      <c r="F962" s="52"/>
      <c r="G962" s="52"/>
      <c r="H962" s="52"/>
      <c r="I962" s="52"/>
      <c r="J962" s="52"/>
      <c r="K962" s="52"/>
      <c r="L962" s="52"/>
      <c r="M962" s="52"/>
      <c r="N962" s="52"/>
      <c r="O962" s="52"/>
      <c r="P962" s="52"/>
    </row>
    <row r="963" spans="3:16" x14ac:dyDescent="0.3">
      <c r="C963" s="52"/>
      <c r="D963" s="52"/>
      <c r="E963" s="52"/>
      <c r="F963" s="52"/>
      <c r="G963" s="52"/>
      <c r="H963" s="52"/>
      <c r="I963" s="52"/>
      <c r="J963" s="52"/>
      <c r="K963" s="52"/>
      <c r="L963" s="52"/>
      <c r="M963" s="52"/>
      <c r="N963" s="52"/>
      <c r="O963" s="52"/>
      <c r="P963" s="52"/>
    </row>
    <row r="964" spans="3:16" x14ac:dyDescent="0.3">
      <c r="C964" s="52"/>
      <c r="D964" s="52"/>
      <c r="E964" s="52"/>
      <c r="F964" s="52"/>
      <c r="G964" s="52"/>
      <c r="H964" s="52"/>
      <c r="I964" s="52"/>
      <c r="J964" s="52"/>
      <c r="K964" s="52"/>
      <c r="L964" s="52"/>
      <c r="M964" s="52"/>
      <c r="N964" s="52"/>
      <c r="O964" s="52"/>
      <c r="P964" s="52"/>
    </row>
    <row r="965" spans="3:16" x14ac:dyDescent="0.3">
      <c r="C965" s="52"/>
      <c r="D965" s="52"/>
      <c r="E965" s="52"/>
      <c r="F965" s="52"/>
      <c r="G965" s="52"/>
      <c r="H965" s="52"/>
      <c r="I965" s="52"/>
      <c r="J965" s="52"/>
      <c r="K965" s="52"/>
      <c r="L965" s="52"/>
      <c r="M965" s="52"/>
      <c r="N965" s="52"/>
      <c r="O965" s="52"/>
      <c r="P965" s="52"/>
    </row>
    <row r="966" spans="3:16" x14ac:dyDescent="0.3">
      <c r="C966" s="52"/>
      <c r="D966" s="52"/>
      <c r="E966" s="52"/>
      <c r="F966" s="52"/>
      <c r="G966" s="52"/>
      <c r="H966" s="52"/>
      <c r="I966" s="52"/>
      <c r="J966" s="52"/>
      <c r="K966" s="52"/>
      <c r="L966" s="52"/>
      <c r="M966" s="52"/>
      <c r="N966" s="52"/>
      <c r="O966" s="52"/>
      <c r="P966" s="52"/>
    </row>
    <row r="967" spans="3:16" x14ac:dyDescent="0.3">
      <c r="C967" s="52"/>
      <c r="D967" s="52"/>
      <c r="E967" s="52"/>
      <c r="F967" s="52"/>
      <c r="G967" s="52"/>
      <c r="H967" s="52"/>
      <c r="I967" s="52"/>
      <c r="J967" s="52"/>
      <c r="K967" s="52"/>
      <c r="L967" s="52"/>
      <c r="M967" s="52"/>
      <c r="N967" s="52"/>
      <c r="O967" s="52"/>
      <c r="P967" s="52"/>
    </row>
    <row r="968" spans="3:16" x14ac:dyDescent="0.3">
      <c r="C968" s="52"/>
      <c r="D968" s="52"/>
      <c r="E968" s="52"/>
      <c r="F968" s="52"/>
      <c r="G968" s="52"/>
      <c r="H968" s="52"/>
      <c r="I968" s="52"/>
      <c r="J968" s="52"/>
      <c r="K968" s="52"/>
      <c r="L968" s="52"/>
      <c r="M968" s="52"/>
      <c r="N968" s="52"/>
      <c r="O968" s="52"/>
      <c r="P968" s="52"/>
    </row>
    <row r="969" spans="3:16" x14ac:dyDescent="0.3">
      <c r="C969" s="52"/>
      <c r="D969" s="52"/>
      <c r="E969" s="52"/>
      <c r="F969" s="52"/>
      <c r="G969" s="52"/>
      <c r="H969" s="52"/>
      <c r="I969" s="52"/>
      <c r="J969" s="52"/>
      <c r="K969" s="52"/>
      <c r="L969" s="52"/>
      <c r="M969" s="52"/>
      <c r="N969" s="52"/>
      <c r="O969" s="52"/>
      <c r="P969" s="52"/>
    </row>
    <row r="970" spans="3:16" x14ac:dyDescent="0.3">
      <c r="C970" s="52"/>
      <c r="D970" s="52"/>
      <c r="E970" s="52"/>
      <c r="F970" s="52"/>
      <c r="G970" s="52"/>
      <c r="H970" s="52"/>
      <c r="I970" s="52"/>
      <c r="J970" s="52"/>
      <c r="K970" s="52"/>
      <c r="L970" s="52"/>
      <c r="M970" s="52"/>
      <c r="N970" s="52"/>
      <c r="O970" s="52"/>
      <c r="P970" s="52"/>
    </row>
    <row r="971" spans="3:16" x14ac:dyDescent="0.3">
      <c r="C971" s="52"/>
      <c r="D971" s="52"/>
      <c r="E971" s="52"/>
      <c r="F971" s="52"/>
      <c r="G971" s="52"/>
      <c r="H971" s="52"/>
      <c r="I971" s="52"/>
      <c r="J971" s="52"/>
      <c r="K971" s="52"/>
      <c r="L971" s="52"/>
      <c r="M971" s="52"/>
      <c r="N971" s="52"/>
      <c r="O971" s="52"/>
      <c r="P971" s="52"/>
    </row>
    <row r="972" spans="3:16" x14ac:dyDescent="0.3">
      <c r="C972" s="52"/>
      <c r="D972" s="52"/>
      <c r="E972" s="52"/>
      <c r="F972" s="52"/>
      <c r="G972" s="52"/>
      <c r="H972" s="52"/>
      <c r="I972" s="52"/>
      <c r="J972" s="52"/>
      <c r="K972" s="52"/>
      <c r="L972" s="52"/>
      <c r="M972" s="52"/>
      <c r="N972" s="52"/>
      <c r="O972" s="52"/>
      <c r="P972" s="52"/>
    </row>
    <row r="973" spans="3:16" x14ac:dyDescent="0.3">
      <c r="C973" s="52"/>
      <c r="D973" s="52"/>
      <c r="E973" s="52"/>
      <c r="F973" s="52"/>
      <c r="G973" s="52"/>
      <c r="H973" s="52"/>
      <c r="I973" s="52"/>
      <c r="J973" s="52"/>
      <c r="K973" s="52"/>
      <c r="L973" s="52"/>
      <c r="M973" s="52"/>
      <c r="N973" s="52"/>
      <c r="O973" s="52"/>
      <c r="P973" s="52"/>
    </row>
    <row r="974" spans="3:16" x14ac:dyDescent="0.3">
      <c r="C974" s="52"/>
      <c r="D974" s="52"/>
      <c r="E974" s="52"/>
      <c r="F974" s="52"/>
      <c r="G974" s="52"/>
      <c r="H974" s="52"/>
      <c r="I974" s="52"/>
      <c r="J974" s="52"/>
      <c r="K974" s="52"/>
      <c r="L974" s="52"/>
      <c r="M974" s="52"/>
      <c r="N974" s="52"/>
      <c r="O974" s="52"/>
      <c r="P974" s="52"/>
    </row>
    <row r="975" spans="3:16" x14ac:dyDescent="0.3">
      <c r="C975" s="52"/>
      <c r="D975" s="52"/>
      <c r="E975" s="52"/>
      <c r="F975" s="52"/>
      <c r="G975" s="52"/>
      <c r="H975" s="52"/>
      <c r="I975" s="52"/>
      <c r="J975" s="52"/>
      <c r="K975" s="52"/>
      <c r="L975" s="52"/>
      <c r="M975" s="52"/>
      <c r="N975" s="52"/>
      <c r="O975" s="52"/>
      <c r="P975" s="52"/>
    </row>
    <row r="976" spans="3:16" x14ac:dyDescent="0.3">
      <c r="C976" s="52"/>
      <c r="D976" s="52"/>
      <c r="E976" s="52"/>
      <c r="F976" s="52"/>
      <c r="G976" s="52"/>
      <c r="H976" s="52"/>
      <c r="I976" s="52"/>
      <c r="J976" s="52"/>
      <c r="K976" s="52"/>
      <c r="L976" s="52"/>
      <c r="M976" s="52"/>
      <c r="N976" s="52"/>
      <c r="O976" s="52"/>
      <c r="P976" s="52"/>
    </row>
    <row r="977" spans="3:16" x14ac:dyDescent="0.3">
      <c r="C977" s="52"/>
      <c r="D977" s="52"/>
      <c r="E977" s="52"/>
      <c r="F977" s="52"/>
      <c r="G977" s="52"/>
      <c r="H977" s="52"/>
      <c r="I977" s="52"/>
      <c r="J977" s="52"/>
      <c r="K977" s="52"/>
      <c r="L977" s="52"/>
      <c r="M977" s="52"/>
      <c r="N977" s="52"/>
      <c r="O977" s="52"/>
      <c r="P977" s="52"/>
    </row>
    <row r="978" spans="3:16" x14ac:dyDescent="0.3">
      <c r="C978" s="52"/>
      <c r="D978" s="52"/>
      <c r="E978" s="52"/>
      <c r="F978" s="52"/>
      <c r="G978" s="52"/>
      <c r="H978" s="52"/>
      <c r="I978" s="52"/>
      <c r="J978" s="52"/>
      <c r="K978" s="52"/>
      <c r="L978" s="52"/>
      <c r="M978" s="52"/>
      <c r="N978" s="52"/>
      <c r="O978" s="52"/>
      <c r="P978" s="52"/>
    </row>
    <row r="979" spans="3:16" x14ac:dyDescent="0.3">
      <c r="C979" s="52"/>
      <c r="D979" s="52"/>
      <c r="E979" s="52"/>
      <c r="F979" s="52"/>
      <c r="G979" s="52"/>
      <c r="H979" s="52"/>
      <c r="I979" s="52"/>
      <c r="J979" s="52"/>
      <c r="K979" s="52"/>
      <c r="L979" s="52"/>
      <c r="M979" s="52"/>
      <c r="N979" s="52"/>
      <c r="O979" s="52"/>
      <c r="P979" s="52"/>
    </row>
    <row r="980" spans="3:16" x14ac:dyDescent="0.3">
      <c r="C980" s="52"/>
      <c r="D980" s="52"/>
      <c r="E980" s="52"/>
      <c r="F980" s="52"/>
      <c r="G980" s="52"/>
      <c r="H980" s="52"/>
      <c r="I980" s="52"/>
      <c r="J980" s="52"/>
      <c r="K980" s="52"/>
      <c r="L980" s="52"/>
      <c r="M980" s="52"/>
      <c r="N980" s="52"/>
      <c r="O980" s="52"/>
      <c r="P980" s="52"/>
    </row>
    <row r="981" spans="3:16" x14ac:dyDescent="0.3">
      <c r="C981" s="52"/>
      <c r="D981" s="52"/>
      <c r="E981" s="52"/>
      <c r="F981" s="52"/>
      <c r="G981" s="52"/>
      <c r="H981" s="52"/>
      <c r="I981" s="52"/>
      <c r="J981" s="52"/>
      <c r="K981" s="52"/>
      <c r="L981" s="52"/>
      <c r="M981" s="52"/>
      <c r="N981" s="52"/>
      <c r="O981" s="52"/>
      <c r="P981" s="52"/>
    </row>
    <row r="982" spans="3:16" x14ac:dyDescent="0.3">
      <c r="C982" s="52"/>
      <c r="D982" s="52"/>
      <c r="E982" s="52"/>
      <c r="F982" s="52"/>
      <c r="G982" s="52"/>
      <c r="H982" s="52"/>
      <c r="I982" s="52"/>
      <c r="J982" s="52"/>
      <c r="K982" s="52"/>
      <c r="L982" s="52"/>
      <c r="M982" s="52"/>
      <c r="N982" s="52"/>
      <c r="O982" s="52"/>
      <c r="P982" s="52"/>
    </row>
    <row r="983" spans="3:16" x14ac:dyDescent="0.3">
      <c r="C983" s="52"/>
      <c r="D983" s="52"/>
      <c r="E983" s="52"/>
      <c r="F983" s="52"/>
      <c r="G983" s="52"/>
      <c r="H983" s="52"/>
      <c r="I983" s="52"/>
      <c r="J983" s="52"/>
      <c r="K983" s="52"/>
      <c r="L983" s="52"/>
      <c r="M983" s="52"/>
      <c r="N983" s="52"/>
      <c r="O983" s="52"/>
      <c r="P983" s="52"/>
    </row>
    <row r="984" spans="3:16" x14ac:dyDescent="0.3">
      <c r="C984" s="52"/>
      <c r="D984" s="52"/>
      <c r="E984" s="52"/>
      <c r="F984" s="52"/>
      <c r="G984" s="52"/>
      <c r="H984" s="52"/>
      <c r="I984" s="52"/>
      <c r="J984" s="52"/>
      <c r="K984" s="52"/>
      <c r="L984" s="52"/>
      <c r="M984" s="52"/>
      <c r="N984" s="52"/>
      <c r="O984" s="52"/>
      <c r="P984" s="52"/>
    </row>
    <row r="985" spans="3:16" x14ac:dyDescent="0.3">
      <c r="C985" s="52"/>
      <c r="D985" s="52"/>
      <c r="E985" s="52"/>
      <c r="F985" s="52"/>
      <c r="G985" s="52"/>
      <c r="H985" s="52"/>
      <c r="I985" s="52"/>
      <c r="J985" s="52"/>
      <c r="K985" s="52"/>
      <c r="L985" s="52"/>
      <c r="M985" s="52"/>
      <c r="N985" s="52"/>
      <c r="O985" s="52"/>
      <c r="P985" s="52"/>
    </row>
    <row r="986" spans="3:16" x14ac:dyDescent="0.3">
      <c r="C986" s="52"/>
      <c r="D986" s="52"/>
      <c r="E986" s="52"/>
      <c r="F986" s="52"/>
      <c r="G986" s="52"/>
      <c r="H986" s="52"/>
      <c r="I986" s="52"/>
      <c r="J986" s="52"/>
      <c r="K986" s="52"/>
      <c r="L986" s="52"/>
      <c r="M986" s="52"/>
      <c r="N986" s="52"/>
      <c r="O986" s="52"/>
      <c r="P986" s="52"/>
    </row>
    <row r="987" spans="3:16" x14ac:dyDescent="0.3">
      <c r="C987" s="52"/>
      <c r="D987" s="52"/>
      <c r="E987" s="52"/>
      <c r="F987" s="52"/>
      <c r="G987" s="52"/>
      <c r="H987" s="52"/>
      <c r="I987" s="52"/>
      <c r="J987" s="52"/>
      <c r="K987" s="52"/>
      <c r="L987" s="52"/>
      <c r="M987" s="52"/>
      <c r="N987" s="52"/>
      <c r="O987" s="52"/>
      <c r="P987" s="52"/>
    </row>
    <row r="988" spans="3:16" x14ac:dyDescent="0.3">
      <c r="C988" s="52"/>
      <c r="D988" s="52"/>
      <c r="E988" s="52"/>
      <c r="F988" s="52"/>
      <c r="G988" s="52"/>
      <c r="H988" s="52"/>
      <c r="I988" s="52"/>
      <c r="J988" s="52"/>
      <c r="K988" s="52"/>
      <c r="L988" s="52"/>
      <c r="M988" s="52"/>
      <c r="N988" s="52"/>
      <c r="O988" s="52"/>
      <c r="P988" s="52"/>
    </row>
    <row r="989" spans="3:16" x14ac:dyDescent="0.3">
      <c r="C989" s="52"/>
      <c r="D989" s="52"/>
      <c r="E989" s="52"/>
      <c r="F989" s="52"/>
      <c r="G989" s="52"/>
      <c r="H989" s="52"/>
      <c r="I989" s="52"/>
      <c r="J989" s="52"/>
      <c r="K989" s="52"/>
      <c r="L989" s="52"/>
      <c r="M989" s="52"/>
      <c r="N989" s="52"/>
      <c r="O989" s="52"/>
      <c r="P989" s="52"/>
    </row>
    <row r="990" spans="3:16" x14ac:dyDescent="0.3">
      <c r="C990" s="52"/>
      <c r="D990" s="52"/>
      <c r="E990" s="52"/>
      <c r="F990" s="52"/>
      <c r="G990" s="52"/>
      <c r="H990" s="52"/>
      <c r="I990" s="52"/>
      <c r="J990" s="52"/>
      <c r="K990" s="52"/>
      <c r="L990" s="52"/>
      <c r="M990" s="52"/>
      <c r="N990" s="52"/>
      <c r="O990" s="52"/>
      <c r="P990" s="52"/>
    </row>
    <row r="991" spans="3:16" x14ac:dyDescent="0.3">
      <c r="C991" s="52"/>
      <c r="D991" s="52"/>
      <c r="E991" s="52"/>
      <c r="F991" s="52"/>
      <c r="G991" s="52"/>
      <c r="H991" s="52"/>
      <c r="I991" s="52"/>
      <c r="J991" s="52"/>
      <c r="K991" s="52"/>
      <c r="L991" s="52"/>
      <c r="M991" s="52"/>
      <c r="N991" s="52"/>
      <c r="O991" s="52"/>
      <c r="P991" s="52"/>
    </row>
    <row r="992" spans="3:16" x14ac:dyDescent="0.3">
      <c r="C992" s="52"/>
      <c r="D992" s="52"/>
      <c r="E992" s="52"/>
      <c r="F992" s="52"/>
      <c r="G992" s="52"/>
      <c r="H992" s="52"/>
      <c r="I992" s="52"/>
      <c r="J992" s="52"/>
      <c r="K992" s="52"/>
      <c r="L992" s="52"/>
      <c r="M992" s="52"/>
      <c r="N992" s="52"/>
      <c r="O992" s="52"/>
      <c r="P992" s="52"/>
    </row>
    <row r="993" spans="3:16" x14ac:dyDescent="0.3">
      <c r="C993" s="52"/>
      <c r="D993" s="52"/>
      <c r="E993" s="52"/>
      <c r="F993" s="52"/>
      <c r="G993" s="52"/>
      <c r="H993" s="52"/>
      <c r="I993" s="52"/>
      <c r="J993" s="52"/>
      <c r="K993" s="52"/>
      <c r="L993" s="52"/>
      <c r="M993" s="52"/>
      <c r="N993" s="52"/>
      <c r="O993" s="52"/>
      <c r="P993" s="52"/>
    </row>
    <row r="994" spans="3:16" x14ac:dyDescent="0.3">
      <c r="C994" s="52"/>
      <c r="D994" s="52"/>
      <c r="E994" s="52"/>
      <c r="F994" s="52"/>
      <c r="G994" s="52"/>
      <c r="H994" s="52"/>
      <c r="I994" s="52"/>
      <c r="J994" s="52"/>
      <c r="K994" s="52"/>
      <c r="L994" s="52"/>
      <c r="M994" s="52"/>
      <c r="N994" s="52"/>
      <c r="O994" s="52"/>
      <c r="P994" s="52"/>
    </row>
    <row r="995" spans="3:16" x14ac:dyDescent="0.3">
      <c r="C995" s="52"/>
      <c r="D995" s="52"/>
      <c r="E995" s="52"/>
      <c r="F995" s="52"/>
      <c r="G995" s="52"/>
      <c r="H995" s="52"/>
      <c r="I995" s="52"/>
      <c r="J995" s="52"/>
      <c r="K995" s="52"/>
      <c r="L995" s="52"/>
      <c r="M995" s="52"/>
      <c r="N995" s="52"/>
      <c r="O995" s="52"/>
      <c r="P995" s="52"/>
    </row>
    <row r="996" spans="3:16" x14ac:dyDescent="0.3">
      <c r="C996" s="52"/>
      <c r="D996" s="52"/>
      <c r="E996" s="52"/>
      <c r="F996" s="52"/>
      <c r="G996" s="52"/>
      <c r="H996" s="52"/>
      <c r="I996" s="52"/>
      <c r="J996" s="52"/>
      <c r="K996" s="52"/>
      <c r="L996" s="52"/>
      <c r="M996" s="52"/>
      <c r="N996" s="52"/>
      <c r="O996" s="52"/>
      <c r="P996" s="52"/>
    </row>
    <row r="997" spans="3:16" x14ac:dyDescent="0.3">
      <c r="C997" s="52"/>
      <c r="D997" s="52"/>
      <c r="E997" s="52"/>
      <c r="F997" s="52"/>
      <c r="G997" s="52"/>
      <c r="H997" s="52"/>
      <c r="I997" s="52"/>
      <c r="J997" s="52"/>
      <c r="K997" s="52"/>
      <c r="L997" s="52"/>
      <c r="M997" s="52"/>
      <c r="N997" s="52"/>
      <c r="O997" s="52"/>
      <c r="P997" s="52"/>
    </row>
    <row r="998" spans="3:16" x14ac:dyDescent="0.3">
      <c r="C998" s="52"/>
      <c r="D998" s="52"/>
      <c r="E998" s="52"/>
      <c r="F998" s="52"/>
      <c r="G998" s="52"/>
      <c r="H998" s="52"/>
      <c r="I998" s="52"/>
      <c r="J998" s="52"/>
      <c r="K998" s="52"/>
      <c r="L998" s="52"/>
      <c r="M998" s="52"/>
      <c r="N998" s="52"/>
      <c r="O998" s="52"/>
      <c r="P998" s="52"/>
    </row>
    <row r="999" spans="3:16" x14ac:dyDescent="0.3">
      <c r="C999" s="52"/>
      <c r="D999" s="52"/>
      <c r="E999" s="52"/>
      <c r="F999" s="52"/>
      <c r="G999" s="52"/>
      <c r="H999" s="52"/>
      <c r="I999" s="52"/>
      <c r="J999" s="52"/>
      <c r="K999" s="52"/>
      <c r="L999" s="52"/>
      <c r="M999" s="52"/>
      <c r="N999" s="52"/>
      <c r="O999" s="52"/>
      <c r="P999" s="52"/>
    </row>
    <row r="1000" spans="3:16" x14ac:dyDescent="0.3">
      <c r="C1000" s="52"/>
      <c r="D1000" s="52"/>
      <c r="E1000" s="52"/>
      <c r="F1000" s="52"/>
      <c r="G1000" s="52"/>
      <c r="H1000" s="52"/>
      <c r="I1000" s="52"/>
      <c r="J1000" s="52"/>
      <c r="K1000" s="52"/>
      <c r="L1000" s="52"/>
      <c r="M1000" s="52"/>
      <c r="N1000" s="52"/>
      <c r="O1000" s="52"/>
      <c r="P1000" s="52"/>
    </row>
    <row r="1001" spans="3:16" x14ac:dyDescent="0.3">
      <c r="C1001" s="52"/>
      <c r="D1001" s="52"/>
      <c r="E1001" s="52"/>
      <c r="F1001" s="52"/>
      <c r="G1001" s="52"/>
      <c r="H1001" s="52"/>
      <c r="I1001" s="52"/>
      <c r="J1001" s="52"/>
      <c r="K1001" s="52"/>
      <c r="L1001" s="52"/>
      <c r="M1001" s="52"/>
      <c r="N1001" s="52"/>
      <c r="O1001" s="52"/>
      <c r="P1001" s="52"/>
    </row>
    <row r="1002" spans="3:16" x14ac:dyDescent="0.3">
      <c r="C1002" s="52"/>
      <c r="D1002" s="52"/>
      <c r="E1002" s="52"/>
      <c r="F1002" s="52"/>
      <c r="G1002" s="52"/>
      <c r="H1002" s="52"/>
      <c r="I1002" s="52"/>
      <c r="J1002" s="52"/>
      <c r="K1002" s="52"/>
      <c r="L1002" s="52"/>
      <c r="M1002" s="52"/>
      <c r="N1002" s="52"/>
      <c r="O1002" s="52"/>
      <c r="P1002" s="52"/>
    </row>
    <row r="1003" spans="3:16" x14ac:dyDescent="0.3">
      <c r="C1003" s="52"/>
      <c r="D1003" s="52"/>
      <c r="E1003" s="52"/>
      <c r="F1003" s="52"/>
      <c r="G1003" s="52"/>
      <c r="H1003" s="52"/>
      <c r="I1003" s="52"/>
      <c r="J1003" s="52"/>
      <c r="K1003" s="52"/>
      <c r="L1003" s="52"/>
      <c r="M1003" s="52"/>
      <c r="N1003" s="52"/>
      <c r="O1003" s="52"/>
      <c r="P1003" s="52"/>
    </row>
    <row r="1004" spans="3:16" x14ac:dyDescent="0.3">
      <c r="C1004" s="52"/>
      <c r="D1004" s="52"/>
      <c r="E1004" s="52"/>
      <c r="F1004" s="52"/>
      <c r="G1004" s="52"/>
      <c r="H1004" s="52"/>
      <c r="I1004" s="52"/>
      <c r="J1004" s="52"/>
      <c r="K1004" s="52"/>
      <c r="L1004" s="52"/>
      <c r="M1004" s="52"/>
      <c r="N1004" s="52"/>
      <c r="O1004" s="52"/>
      <c r="P1004" s="52"/>
    </row>
    <row r="1005" spans="3:16" x14ac:dyDescent="0.3">
      <c r="C1005" s="52"/>
      <c r="D1005" s="52"/>
      <c r="E1005" s="52"/>
      <c r="F1005" s="52"/>
      <c r="G1005" s="52"/>
      <c r="H1005" s="52"/>
      <c r="I1005" s="52"/>
      <c r="J1005" s="52"/>
      <c r="K1005" s="52"/>
      <c r="L1005" s="52"/>
      <c r="M1005" s="52"/>
      <c r="N1005" s="52"/>
      <c r="O1005" s="52"/>
      <c r="P1005" s="52"/>
    </row>
    <row r="1006" spans="3:16" x14ac:dyDescent="0.3">
      <c r="C1006" s="52"/>
      <c r="D1006" s="52"/>
      <c r="E1006" s="52"/>
      <c r="F1006" s="52"/>
      <c r="G1006" s="52"/>
      <c r="H1006" s="52"/>
      <c r="I1006" s="52"/>
      <c r="J1006" s="52"/>
      <c r="K1006" s="52"/>
      <c r="L1006" s="52"/>
      <c r="M1006" s="52"/>
      <c r="N1006" s="52"/>
      <c r="O1006" s="52"/>
      <c r="P1006" s="52"/>
    </row>
    <row r="1007" spans="3:16" x14ac:dyDescent="0.3">
      <c r="C1007" s="52"/>
      <c r="D1007" s="52"/>
      <c r="E1007" s="52"/>
      <c r="F1007" s="52"/>
      <c r="G1007" s="52"/>
      <c r="H1007" s="52"/>
      <c r="I1007" s="52"/>
      <c r="J1007" s="52"/>
      <c r="K1007" s="52"/>
      <c r="L1007" s="52"/>
      <c r="M1007" s="52"/>
      <c r="N1007" s="52"/>
      <c r="O1007" s="52"/>
      <c r="P1007" s="52"/>
    </row>
    <row r="1008" spans="3:16" x14ac:dyDescent="0.3">
      <c r="C1008" s="52"/>
      <c r="D1008" s="52"/>
      <c r="E1008" s="52"/>
      <c r="F1008" s="52"/>
      <c r="G1008" s="52"/>
      <c r="H1008" s="52"/>
      <c r="I1008" s="52"/>
      <c r="J1008" s="52"/>
      <c r="K1008" s="52"/>
      <c r="L1008" s="52"/>
      <c r="M1008" s="52"/>
      <c r="N1008" s="52"/>
      <c r="O1008" s="52"/>
      <c r="P1008" s="52"/>
    </row>
    <row r="1009" spans="3:16" x14ac:dyDescent="0.3">
      <c r="C1009" s="52"/>
      <c r="D1009" s="52"/>
      <c r="E1009" s="52"/>
      <c r="F1009" s="52"/>
      <c r="G1009" s="52"/>
      <c r="H1009" s="52"/>
      <c r="I1009" s="52"/>
      <c r="J1009" s="52"/>
      <c r="K1009" s="52"/>
      <c r="L1009" s="52"/>
      <c r="M1009" s="52"/>
      <c r="N1009" s="52"/>
      <c r="O1009" s="52"/>
      <c r="P1009" s="52"/>
    </row>
    <row r="1010" spans="3:16" x14ac:dyDescent="0.3">
      <c r="C1010" s="52"/>
      <c r="D1010" s="52"/>
      <c r="E1010" s="52"/>
      <c r="F1010" s="52"/>
      <c r="G1010" s="52"/>
      <c r="H1010" s="52"/>
      <c r="I1010" s="52"/>
      <c r="J1010" s="52"/>
      <c r="K1010" s="52"/>
      <c r="L1010" s="52"/>
      <c r="M1010" s="52"/>
      <c r="N1010" s="52"/>
      <c r="O1010" s="52"/>
      <c r="P1010" s="52"/>
    </row>
    <row r="1011" spans="3:16" x14ac:dyDescent="0.3">
      <c r="C1011" s="52"/>
      <c r="D1011" s="52"/>
      <c r="E1011" s="52"/>
      <c r="F1011" s="52"/>
      <c r="G1011" s="52"/>
      <c r="H1011" s="52"/>
      <c r="I1011" s="52"/>
      <c r="J1011" s="52"/>
      <c r="K1011" s="52"/>
      <c r="L1011" s="52"/>
      <c r="M1011" s="52"/>
      <c r="N1011" s="52"/>
      <c r="O1011" s="52"/>
      <c r="P1011" s="52"/>
    </row>
    <row r="1012" spans="3:16" x14ac:dyDescent="0.3">
      <c r="C1012" s="52"/>
      <c r="D1012" s="52"/>
      <c r="E1012" s="52"/>
      <c r="F1012" s="52"/>
      <c r="G1012" s="52"/>
      <c r="H1012" s="52"/>
      <c r="I1012" s="52"/>
      <c r="J1012" s="52"/>
      <c r="K1012" s="52"/>
      <c r="L1012" s="52"/>
      <c r="M1012" s="52"/>
      <c r="N1012" s="52"/>
      <c r="O1012" s="52"/>
      <c r="P1012" s="52"/>
    </row>
    <row r="1013" spans="3:16" x14ac:dyDescent="0.3">
      <c r="C1013" s="52"/>
      <c r="D1013" s="52"/>
      <c r="E1013" s="52"/>
      <c r="F1013" s="52"/>
      <c r="G1013" s="52"/>
      <c r="H1013" s="52"/>
      <c r="I1013" s="52"/>
      <c r="J1013" s="52"/>
      <c r="K1013" s="52"/>
      <c r="L1013" s="52"/>
      <c r="M1013" s="52"/>
      <c r="N1013" s="52"/>
      <c r="O1013" s="52"/>
      <c r="P1013" s="52"/>
    </row>
    <row r="1014" spans="3:16" x14ac:dyDescent="0.3">
      <c r="C1014" s="52"/>
      <c r="D1014" s="52"/>
      <c r="E1014" s="52"/>
      <c r="F1014" s="52"/>
      <c r="G1014" s="52"/>
      <c r="H1014" s="52"/>
      <c r="I1014" s="52"/>
      <c r="J1014" s="52"/>
      <c r="K1014" s="52"/>
      <c r="L1014" s="52"/>
      <c r="M1014" s="52"/>
      <c r="N1014" s="52"/>
      <c r="O1014" s="52"/>
      <c r="P1014" s="52"/>
    </row>
    <row r="1015" spans="3:16" x14ac:dyDescent="0.3">
      <c r="C1015" s="52"/>
      <c r="D1015" s="52"/>
      <c r="E1015" s="52"/>
      <c r="F1015" s="52"/>
      <c r="G1015" s="52"/>
      <c r="H1015" s="52"/>
      <c r="I1015" s="52"/>
      <c r="J1015" s="52"/>
      <c r="K1015" s="52"/>
      <c r="L1015" s="52"/>
      <c r="M1015" s="52"/>
      <c r="N1015" s="52"/>
      <c r="O1015" s="52"/>
      <c r="P1015" s="52"/>
    </row>
    <row r="1016" spans="3:16" x14ac:dyDescent="0.3">
      <c r="C1016" s="52"/>
      <c r="D1016" s="52"/>
      <c r="E1016" s="52"/>
      <c r="F1016" s="52"/>
      <c r="G1016" s="52"/>
      <c r="H1016" s="52"/>
      <c r="I1016" s="52"/>
      <c r="J1016" s="52"/>
      <c r="K1016" s="52"/>
      <c r="L1016" s="52"/>
      <c r="M1016" s="52"/>
      <c r="N1016" s="52"/>
      <c r="O1016" s="52"/>
      <c r="P1016" s="52"/>
    </row>
    <row r="1017" spans="3:16" x14ac:dyDescent="0.3">
      <c r="C1017" s="52"/>
      <c r="D1017" s="52"/>
      <c r="E1017" s="52"/>
      <c r="F1017" s="52"/>
      <c r="G1017" s="52"/>
      <c r="H1017" s="52"/>
      <c r="I1017" s="52"/>
      <c r="J1017" s="52"/>
      <c r="K1017" s="52"/>
      <c r="L1017" s="52"/>
      <c r="M1017" s="52"/>
      <c r="N1017" s="52"/>
      <c r="O1017" s="52"/>
      <c r="P1017" s="52"/>
    </row>
    <row r="1018" spans="3:16" x14ac:dyDescent="0.3">
      <c r="C1018" s="52"/>
      <c r="D1018" s="52"/>
      <c r="E1018" s="52"/>
      <c r="F1018" s="52"/>
      <c r="G1018" s="52"/>
      <c r="H1018" s="52"/>
      <c r="I1018" s="52"/>
      <c r="J1018" s="52"/>
      <c r="K1018" s="52"/>
      <c r="L1018" s="52"/>
      <c r="M1018" s="52"/>
      <c r="N1018" s="52"/>
      <c r="O1018" s="52"/>
      <c r="P1018" s="52"/>
    </row>
    <row r="1019" spans="3:16" x14ac:dyDescent="0.3">
      <c r="C1019" s="52"/>
      <c r="D1019" s="52"/>
      <c r="E1019" s="52"/>
      <c r="F1019" s="52"/>
      <c r="G1019" s="52"/>
      <c r="H1019" s="52"/>
      <c r="I1019" s="52"/>
      <c r="J1019" s="52"/>
      <c r="K1019" s="52"/>
      <c r="L1019" s="52"/>
      <c r="M1019" s="52"/>
      <c r="N1019" s="52"/>
      <c r="O1019" s="52"/>
      <c r="P1019" s="52"/>
    </row>
    <row r="1020" spans="3:16" x14ac:dyDescent="0.3">
      <c r="C1020" s="52"/>
      <c r="D1020" s="52"/>
      <c r="E1020" s="52"/>
      <c r="F1020" s="52"/>
      <c r="G1020" s="52"/>
      <c r="H1020" s="52"/>
      <c r="I1020" s="52"/>
      <c r="J1020" s="52"/>
      <c r="K1020" s="52"/>
      <c r="L1020" s="52"/>
      <c r="M1020" s="52"/>
      <c r="N1020" s="52"/>
      <c r="O1020" s="52"/>
      <c r="P1020" s="52"/>
    </row>
    <row r="1021" spans="3:16" x14ac:dyDescent="0.3">
      <c r="C1021" s="52"/>
      <c r="D1021" s="52"/>
      <c r="E1021" s="52"/>
      <c r="F1021" s="52"/>
      <c r="G1021" s="52"/>
      <c r="H1021" s="52"/>
      <c r="I1021" s="52"/>
      <c r="J1021" s="52"/>
      <c r="K1021" s="52"/>
      <c r="L1021" s="52"/>
      <c r="M1021" s="52"/>
      <c r="N1021" s="52"/>
      <c r="O1021" s="52"/>
      <c r="P1021" s="52"/>
    </row>
    <row r="1022" spans="3:16" x14ac:dyDescent="0.3">
      <c r="C1022" s="52"/>
      <c r="D1022" s="52"/>
      <c r="E1022" s="52"/>
      <c r="F1022" s="52"/>
      <c r="G1022" s="52"/>
      <c r="H1022" s="52"/>
      <c r="I1022" s="52"/>
      <c r="J1022" s="52"/>
      <c r="K1022" s="52"/>
      <c r="L1022" s="52"/>
      <c r="M1022" s="52"/>
      <c r="N1022" s="52"/>
      <c r="O1022" s="52"/>
      <c r="P1022" s="52"/>
    </row>
    <row r="1023" spans="3:16" x14ac:dyDescent="0.3">
      <c r="C1023" s="52"/>
      <c r="D1023" s="52"/>
      <c r="E1023" s="52"/>
      <c r="F1023" s="52"/>
      <c r="G1023" s="52"/>
      <c r="H1023" s="52"/>
      <c r="I1023" s="52"/>
      <c r="J1023" s="52"/>
      <c r="K1023" s="52"/>
      <c r="L1023" s="52"/>
      <c r="M1023" s="52"/>
      <c r="N1023" s="52"/>
      <c r="O1023" s="52"/>
      <c r="P1023" s="52"/>
    </row>
    <row r="1024" spans="3:16" x14ac:dyDescent="0.3">
      <c r="C1024" s="52"/>
      <c r="D1024" s="52"/>
      <c r="E1024" s="52"/>
      <c r="F1024" s="52"/>
      <c r="G1024" s="52"/>
      <c r="H1024" s="52"/>
      <c r="I1024" s="52"/>
      <c r="J1024" s="52"/>
      <c r="K1024" s="52"/>
      <c r="L1024" s="52"/>
      <c r="M1024" s="52"/>
      <c r="N1024" s="52"/>
      <c r="O1024" s="52"/>
      <c r="P1024" s="52"/>
    </row>
    <row r="1025" spans="3:16" x14ac:dyDescent="0.3">
      <c r="C1025" s="52"/>
      <c r="D1025" s="52"/>
      <c r="E1025" s="52"/>
      <c r="F1025" s="52"/>
      <c r="G1025" s="52"/>
      <c r="H1025" s="52"/>
      <c r="I1025" s="52"/>
      <c r="J1025" s="52"/>
      <c r="K1025" s="52"/>
      <c r="L1025" s="52"/>
      <c r="M1025" s="52"/>
      <c r="N1025" s="52"/>
      <c r="O1025" s="52"/>
      <c r="P1025" s="52"/>
    </row>
    <row r="1026" spans="3:16" x14ac:dyDescent="0.3">
      <c r="C1026" s="52"/>
      <c r="D1026" s="52"/>
      <c r="E1026" s="52"/>
      <c r="F1026" s="52"/>
      <c r="G1026" s="52"/>
      <c r="H1026" s="52"/>
      <c r="I1026" s="52"/>
      <c r="J1026" s="52"/>
      <c r="K1026" s="52"/>
      <c r="L1026" s="52"/>
      <c r="M1026" s="52"/>
      <c r="N1026" s="52"/>
      <c r="O1026" s="52"/>
      <c r="P1026" s="52"/>
    </row>
    <row r="1027" spans="3:16" x14ac:dyDescent="0.3">
      <c r="C1027" s="52"/>
      <c r="D1027" s="52"/>
      <c r="E1027" s="52"/>
      <c r="F1027" s="52"/>
      <c r="G1027" s="52"/>
      <c r="H1027" s="52"/>
      <c r="I1027" s="52"/>
      <c r="J1027" s="52"/>
      <c r="K1027" s="52"/>
      <c r="L1027" s="52"/>
      <c r="M1027" s="52"/>
      <c r="N1027" s="52"/>
      <c r="O1027" s="52"/>
      <c r="P1027" s="52"/>
    </row>
    <row r="1028" spans="3:16" x14ac:dyDescent="0.3">
      <c r="C1028" s="52"/>
      <c r="D1028" s="52"/>
      <c r="E1028" s="52"/>
      <c r="F1028" s="52"/>
      <c r="G1028" s="52"/>
      <c r="H1028" s="52"/>
      <c r="I1028" s="52"/>
      <c r="J1028" s="52"/>
      <c r="K1028" s="52"/>
      <c r="L1028" s="52"/>
      <c r="M1028" s="52"/>
      <c r="N1028" s="52"/>
      <c r="O1028" s="52"/>
      <c r="P1028" s="52"/>
    </row>
    <row r="1029" spans="3:16" x14ac:dyDescent="0.3">
      <c r="C1029" s="52"/>
      <c r="D1029" s="52"/>
      <c r="E1029" s="52"/>
      <c r="F1029" s="52"/>
      <c r="G1029" s="52"/>
      <c r="H1029" s="52"/>
      <c r="I1029" s="52"/>
      <c r="J1029" s="52"/>
      <c r="K1029" s="52"/>
      <c r="L1029" s="52"/>
      <c r="M1029" s="52"/>
      <c r="N1029" s="52"/>
      <c r="O1029" s="52"/>
      <c r="P1029" s="52"/>
    </row>
    <row r="1030" spans="3:16" x14ac:dyDescent="0.3">
      <c r="C1030" s="52"/>
      <c r="D1030" s="52"/>
      <c r="E1030" s="52"/>
      <c r="F1030" s="52"/>
      <c r="G1030" s="52"/>
      <c r="H1030" s="52"/>
      <c r="I1030" s="52"/>
      <c r="J1030" s="52"/>
      <c r="K1030" s="52"/>
      <c r="L1030" s="52"/>
      <c r="M1030" s="52"/>
      <c r="N1030" s="52"/>
      <c r="O1030" s="52"/>
      <c r="P1030" s="52"/>
    </row>
    <row r="1031" spans="3:16" x14ac:dyDescent="0.3">
      <c r="C1031" s="52"/>
      <c r="D1031" s="52"/>
      <c r="E1031" s="52"/>
      <c r="F1031" s="52"/>
      <c r="G1031" s="52"/>
      <c r="H1031" s="52"/>
      <c r="I1031" s="52"/>
      <c r="J1031" s="52"/>
      <c r="K1031" s="52"/>
      <c r="L1031" s="52"/>
      <c r="M1031" s="52"/>
      <c r="N1031" s="52"/>
      <c r="O1031" s="52"/>
      <c r="P1031" s="52"/>
    </row>
    <row r="1032" spans="3:16" x14ac:dyDescent="0.3">
      <c r="C1032" s="52"/>
      <c r="D1032" s="52"/>
      <c r="E1032" s="52"/>
      <c r="F1032" s="52"/>
      <c r="G1032" s="52"/>
      <c r="H1032" s="52"/>
      <c r="I1032" s="52"/>
      <c r="J1032" s="52"/>
      <c r="K1032" s="52"/>
      <c r="L1032" s="52"/>
      <c r="M1032" s="52"/>
      <c r="N1032" s="52"/>
      <c r="O1032" s="52"/>
      <c r="P1032" s="52"/>
    </row>
    <row r="1033" spans="3:16" x14ac:dyDescent="0.3">
      <c r="C1033" s="52"/>
      <c r="D1033" s="52"/>
      <c r="E1033" s="52"/>
      <c r="F1033" s="52"/>
      <c r="G1033" s="52"/>
      <c r="H1033" s="52"/>
      <c r="I1033" s="52"/>
      <c r="J1033" s="52"/>
      <c r="K1033" s="52"/>
      <c r="L1033" s="52"/>
      <c r="M1033" s="52"/>
      <c r="N1033" s="52"/>
      <c r="O1033" s="52"/>
      <c r="P1033" s="52"/>
    </row>
    <row r="1034" spans="3:16" x14ac:dyDescent="0.3">
      <c r="C1034" s="52"/>
      <c r="D1034" s="52"/>
      <c r="E1034" s="52"/>
      <c r="F1034" s="52"/>
      <c r="G1034" s="52"/>
      <c r="H1034" s="52"/>
      <c r="I1034" s="52"/>
      <c r="J1034" s="52"/>
      <c r="K1034" s="52"/>
      <c r="L1034" s="52"/>
      <c r="M1034" s="52"/>
      <c r="N1034" s="52"/>
      <c r="O1034" s="52"/>
      <c r="P1034" s="52"/>
    </row>
    <row r="1035" spans="3:16" x14ac:dyDescent="0.3">
      <c r="C1035" s="52"/>
      <c r="D1035" s="52"/>
      <c r="E1035" s="52"/>
      <c r="F1035" s="52"/>
      <c r="G1035" s="52"/>
      <c r="H1035" s="52"/>
      <c r="I1035" s="52"/>
      <c r="J1035" s="52"/>
      <c r="K1035" s="52"/>
      <c r="L1035" s="52"/>
      <c r="M1035" s="52"/>
      <c r="N1035" s="52"/>
      <c r="O1035" s="52"/>
      <c r="P1035" s="52"/>
    </row>
    <row r="1036" spans="3:16" x14ac:dyDescent="0.3">
      <c r="C1036" s="52"/>
      <c r="D1036" s="52"/>
      <c r="E1036" s="52"/>
      <c r="F1036" s="52"/>
      <c r="G1036" s="52"/>
      <c r="H1036" s="52"/>
      <c r="I1036" s="52"/>
      <c r="J1036" s="52"/>
      <c r="K1036" s="52"/>
      <c r="L1036" s="52"/>
      <c r="M1036" s="52"/>
      <c r="N1036" s="52"/>
      <c r="O1036" s="52"/>
      <c r="P1036" s="52"/>
    </row>
    <row r="1037" spans="3:16" x14ac:dyDescent="0.3">
      <c r="C1037" s="52"/>
      <c r="D1037" s="52"/>
      <c r="E1037" s="52"/>
      <c r="F1037" s="52"/>
      <c r="G1037" s="52"/>
      <c r="H1037" s="52"/>
      <c r="I1037" s="52"/>
      <c r="J1037" s="52"/>
      <c r="K1037" s="52"/>
      <c r="L1037" s="52"/>
      <c r="M1037" s="52"/>
      <c r="N1037" s="52"/>
      <c r="O1037" s="52"/>
      <c r="P1037" s="52"/>
    </row>
    <row r="1038" spans="3:16" x14ac:dyDescent="0.3">
      <c r="C1038" s="52"/>
      <c r="D1038" s="52"/>
      <c r="E1038" s="52"/>
      <c r="F1038" s="52"/>
      <c r="G1038" s="52"/>
      <c r="H1038" s="52"/>
      <c r="I1038" s="52"/>
      <c r="J1038" s="52"/>
      <c r="K1038" s="52"/>
      <c r="L1038" s="52"/>
      <c r="M1038" s="52"/>
      <c r="N1038" s="52"/>
      <c r="O1038" s="52"/>
      <c r="P1038" s="52"/>
    </row>
    <row r="1039" spans="3:16" x14ac:dyDescent="0.3">
      <c r="C1039" s="52"/>
      <c r="D1039" s="52"/>
      <c r="E1039" s="52"/>
      <c r="F1039" s="52"/>
      <c r="G1039" s="52"/>
      <c r="H1039" s="52"/>
      <c r="I1039" s="52"/>
      <c r="J1039" s="52"/>
      <c r="K1039" s="52"/>
      <c r="L1039" s="52"/>
      <c r="M1039" s="52"/>
      <c r="N1039" s="52"/>
      <c r="O1039" s="52"/>
      <c r="P1039" s="52"/>
    </row>
    <row r="1040" spans="3:16" x14ac:dyDescent="0.3">
      <c r="C1040" s="52"/>
      <c r="D1040" s="52"/>
      <c r="E1040" s="52"/>
      <c r="F1040" s="52"/>
      <c r="G1040" s="52"/>
      <c r="H1040" s="52"/>
      <c r="I1040" s="52"/>
      <c r="J1040" s="52"/>
      <c r="K1040" s="52"/>
      <c r="L1040" s="52"/>
      <c r="M1040" s="52"/>
      <c r="N1040" s="52"/>
      <c r="O1040" s="52"/>
      <c r="P1040" s="52"/>
    </row>
    <row r="1041" spans="3:16" x14ac:dyDescent="0.3">
      <c r="C1041" s="52"/>
      <c r="D1041" s="52"/>
      <c r="E1041" s="52"/>
      <c r="F1041" s="52"/>
      <c r="G1041" s="52"/>
      <c r="H1041" s="52"/>
      <c r="I1041" s="52"/>
      <c r="J1041" s="52"/>
      <c r="K1041" s="52"/>
      <c r="L1041" s="52"/>
      <c r="M1041" s="52"/>
      <c r="N1041" s="52"/>
      <c r="O1041" s="52"/>
      <c r="P1041" s="52"/>
    </row>
    <row r="1042" spans="3:16" x14ac:dyDescent="0.3">
      <c r="C1042" s="52"/>
      <c r="D1042" s="52"/>
      <c r="E1042" s="52"/>
      <c r="F1042" s="52"/>
      <c r="G1042" s="52"/>
      <c r="H1042" s="52"/>
      <c r="I1042" s="52"/>
      <c r="J1042" s="52"/>
      <c r="K1042" s="52"/>
      <c r="L1042" s="52"/>
      <c r="M1042" s="52"/>
      <c r="N1042" s="52"/>
      <c r="O1042" s="52"/>
      <c r="P1042" s="52"/>
    </row>
    <row r="1043" spans="3:16" x14ac:dyDescent="0.3">
      <c r="C1043" s="52"/>
      <c r="D1043" s="52"/>
      <c r="E1043" s="52"/>
      <c r="F1043" s="52"/>
      <c r="G1043" s="52"/>
      <c r="H1043" s="52"/>
      <c r="I1043" s="52"/>
      <c r="J1043" s="52"/>
      <c r="K1043" s="52"/>
      <c r="L1043" s="52"/>
      <c r="M1043" s="52"/>
      <c r="N1043" s="52"/>
      <c r="O1043" s="52"/>
      <c r="P1043" s="52"/>
    </row>
    <row r="1044" spans="3:16" x14ac:dyDescent="0.3">
      <c r="C1044" s="52"/>
      <c r="D1044" s="52"/>
      <c r="E1044" s="52"/>
      <c r="F1044" s="52"/>
      <c r="G1044" s="52"/>
      <c r="H1044" s="52"/>
      <c r="I1044" s="52"/>
      <c r="J1044" s="52"/>
      <c r="K1044" s="52"/>
      <c r="L1044" s="52"/>
      <c r="M1044" s="52"/>
      <c r="N1044" s="52"/>
      <c r="O1044" s="52"/>
      <c r="P1044" s="52"/>
    </row>
    <row r="1045" spans="3:16" x14ac:dyDescent="0.3">
      <c r="C1045" s="52"/>
      <c r="D1045" s="52"/>
      <c r="E1045" s="52"/>
      <c r="F1045" s="52"/>
      <c r="G1045" s="52"/>
      <c r="H1045" s="52"/>
      <c r="I1045" s="52"/>
      <c r="J1045" s="52"/>
      <c r="K1045" s="52"/>
      <c r="L1045" s="52"/>
      <c r="M1045" s="52"/>
      <c r="N1045" s="52"/>
      <c r="O1045" s="52"/>
      <c r="P1045" s="52"/>
    </row>
    <row r="1046" spans="3:16" x14ac:dyDescent="0.3">
      <c r="C1046" s="52"/>
      <c r="D1046" s="52"/>
      <c r="E1046" s="52"/>
      <c r="F1046" s="52"/>
      <c r="G1046" s="52"/>
      <c r="H1046" s="52"/>
      <c r="I1046" s="52"/>
      <c r="J1046" s="52"/>
      <c r="K1046" s="52"/>
      <c r="L1046" s="52"/>
      <c r="M1046" s="52"/>
      <c r="N1046" s="52"/>
      <c r="O1046" s="52"/>
      <c r="P1046" s="52"/>
    </row>
    <row r="1047" spans="3:16" x14ac:dyDescent="0.3">
      <c r="C1047" s="52"/>
      <c r="D1047" s="52"/>
      <c r="E1047" s="52"/>
      <c r="F1047" s="52"/>
      <c r="G1047" s="52"/>
      <c r="H1047" s="52"/>
      <c r="I1047" s="52"/>
      <c r="J1047" s="52"/>
      <c r="K1047" s="52"/>
      <c r="L1047" s="52"/>
      <c r="M1047" s="52"/>
      <c r="N1047" s="52"/>
      <c r="O1047" s="52"/>
      <c r="P1047" s="52"/>
    </row>
    <row r="1048" spans="3:16" x14ac:dyDescent="0.3">
      <c r="C1048" s="52"/>
      <c r="D1048" s="52"/>
      <c r="E1048" s="52"/>
      <c r="F1048" s="52"/>
      <c r="G1048" s="52"/>
      <c r="H1048" s="52"/>
      <c r="I1048" s="52"/>
      <c r="J1048" s="52"/>
      <c r="K1048" s="52"/>
      <c r="L1048" s="52"/>
      <c r="M1048" s="52"/>
      <c r="N1048" s="52"/>
      <c r="O1048" s="52"/>
      <c r="P1048" s="52"/>
    </row>
    <row r="1049" spans="3:16" x14ac:dyDescent="0.3">
      <c r="C1049" s="52"/>
      <c r="D1049" s="52"/>
      <c r="E1049" s="52"/>
      <c r="F1049" s="52"/>
      <c r="G1049" s="52"/>
      <c r="H1049" s="52"/>
      <c r="I1049" s="52"/>
      <c r="J1049" s="52"/>
      <c r="K1049" s="52"/>
      <c r="L1049" s="52"/>
      <c r="M1049" s="52"/>
      <c r="N1049" s="52"/>
      <c r="O1049" s="52"/>
      <c r="P1049" s="52"/>
    </row>
    <row r="1050" spans="3:16" x14ac:dyDescent="0.3">
      <c r="C1050" s="52"/>
      <c r="D1050" s="52"/>
      <c r="E1050" s="52"/>
      <c r="F1050" s="52"/>
      <c r="G1050" s="52"/>
      <c r="H1050" s="52"/>
      <c r="I1050" s="52"/>
      <c r="J1050" s="52"/>
      <c r="K1050" s="52"/>
      <c r="L1050" s="52"/>
      <c r="M1050" s="52"/>
      <c r="N1050" s="52"/>
      <c r="O1050" s="52"/>
      <c r="P1050" s="52"/>
    </row>
    <row r="1051" spans="3:16" x14ac:dyDescent="0.3">
      <c r="C1051" s="52"/>
      <c r="D1051" s="52"/>
      <c r="E1051" s="52"/>
      <c r="F1051" s="52"/>
      <c r="G1051" s="52"/>
      <c r="H1051" s="52"/>
      <c r="I1051" s="52"/>
      <c r="J1051" s="52"/>
      <c r="K1051" s="52"/>
      <c r="L1051" s="52"/>
      <c r="M1051" s="52"/>
      <c r="N1051" s="52"/>
      <c r="O1051" s="52"/>
      <c r="P1051" s="52"/>
    </row>
    <row r="1052" spans="3:16" x14ac:dyDescent="0.3">
      <c r="C1052" s="52"/>
      <c r="D1052" s="52"/>
      <c r="E1052" s="52"/>
      <c r="F1052" s="52"/>
      <c r="G1052" s="52"/>
      <c r="H1052" s="52"/>
      <c r="I1052" s="52"/>
      <c r="J1052" s="52"/>
      <c r="K1052" s="52"/>
      <c r="L1052" s="52"/>
      <c r="M1052" s="52"/>
      <c r="N1052" s="52"/>
      <c r="O1052" s="52"/>
      <c r="P1052" s="52"/>
    </row>
    <row r="1053" spans="3:16" x14ac:dyDescent="0.3">
      <c r="C1053" s="52"/>
      <c r="D1053" s="52"/>
      <c r="E1053" s="52"/>
      <c r="F1053" s="52"/>
      <c r="G1053" s="52"/>
      <c r="H1053" s="52"/>
      <c r="I1053" s="52"/>
      <c r="J1053" s="52"/>
      <c r="K1053" s="52"/>
      <c r="L1053" s="52"/>
      <c r="M1053" s="52"/>
      <c r="N1053" s="52"/>
      <c r="O1053" s="52"/>
      <c r="P1053" s="52"/>
    </row>
    <row r="1054" spans="3:16" x14ac:dyDescent="0.3">
      <c r="C1054" s="52"/>
      <c r="D1054" s="52"/>
      <c r="E1054" s="52"/>
      <c r="F1054" s="52"/>
      <c r="G1054" s="52"/>
      <c r="H1054" s="52"/>
      <c r="I1054" s="52"/>
      <c r="J1054" s="52"/>
      <c r="K1054" s="52"/>
      <c r="L1054" s="52"/>
      <c r="M1054" s="52"/>
      <c r="N1054" s="52"/>
      <c r="O1054" s="52"/>
      <c r="P1054" s="52"/>
    </row>
    <row r="1055" spans="3:16" x14ac:dyDescent="0.3">
      <c r="C1055" s="52"/>
      <c r="D1055" s="52"/>
      <c r="E1055" s="52"/>
      <c r="F1055" s="52"/>
      <c r="G1055" s="52"/>
      <c r="H1055" s="52"/>
      <c r="I1055" s="52"/>
      <c r="J1055" s="52"/>
      <c r="K1055" s="52"/>
      <c r="L1055" s="52"/>
      <c r="M1055" s="52"/>
      <c r="N1055" s="52"/>
      <c r="O1055" s="52"/>
      <c r="P1055" s="52"/>
    </row>
    <row r="1056" spans="3:16" x14ac:dyDescent="0.3">
      <c r="C1056" s="52"/>
      <c r="D1056" s="52"/>
      <c r="E1056" s="52"/>
      <c r="F1056" s="52"/>
      <c r="G1056" s="52"/>
      <c r="H1056" s="52"/>
      <c r="I1056" s="52"/>
      <c r="J1056" s="52"/>
      <c r="K1056" s="52"/>
      <c r="L1056" s="52"/>
      <c r="M1056" s="52"/>
      <c r="N1056" s="52"/>
      <c r="O1056" s="52"/>
      <c r="P1056" s="52"/>
    </row>
    <row r="1057" spans="3:16" x14ac:dyDescent="0.3">
      <c r="C1057" s="52"/>
      <c r="D1057" s="52"/>
      <c r="E1057" s="52"/>
      <c r="F1057" s="52"/>
      <c r="G1057" s="52"/>
      <c r="H1057" s="52"/>
      <c r="I1057" s="52"/>
      <c r="J1057" s="52"/>
      <c r="K1057" s="52"/>
      <c r="L1057" s="52"/>
      <c r="M1057" s="52"/>
      <c r="N1057" s="52"/>
      <c r="O1057" s="52"/>
      <c r="P1057" s="52"/>
    </row>
    <row r="1058" spans="3:16" x14ac:dyDescent="0.3">
      <c r="C1058" s="52"/>
      <c r="D1058" s="52"/>
      <c r="E1058" s="52"/>
      <c r="F1058" s="52"/>
      <c r="G1058" s="52"/>
      <c r="H1058" s="52"/>
      <c r="I1058" s="52"/>
      <c r="J1058" s="52"/>
      <c r="K1058" s="52"/>
      <c r="L1058" s="52"/>
      <c r="M1058" s="52"/>
      <c r="N1058" s="52"/>
      <c r="O1058" s="52"/>
      <c r="P1058" s="52"/>
    </row>
    <row r="1059" spans="3:16" x14ac:dyDescent="0.3">
      <c r="C1059" s="52"/>
      <c r="D1059" s="52"/>
      <c r="E1059" s="52"/>
      <c r="F1059" s="52"/>
      <c r="G1059" s="52"/>
      <c r="H1059" s="52"/>
      <c r="I1059" s="52"/>
      <c r="J1059" s="52"/>
      <c r="K1059" s="52"/>
      <c r="L1059" s="52"/>
      <c r="M1059" s="52"/>
      <c r="N1059" s="52"/>
      <c r="O1059" s="52"/>
      <c r="P1059" s="52"/>
    </row>
    <row r="1060" spans="3:16" x14ac:dyDescent="0.3">
      <c r="C1060" s="52"/>
      <c r="D1060" s="52"/>
      <c r="E1060" s="52"/>
      <c r="F1060" s="52"/>
      <c r="G1060" s="52"/>
      <c r="H1060" s="52"/>
      <c r="I1060" s="52"/>
      <c r="J1060" s="52"/>
      <c r="K1060" s="52"/>
      <c r="L1060" s="52"/>
      <c r="M1060" s="52"/>
      <c r="N1060" s="52"/>
      <c r="O1060" s="52"/>
      <c r="P1060" s="52"/>
    </row>
    <row r="1061" spans="3:16" x14ac:dyDescent="0.3">
      <c r="C1061" s="52"/>
      <c r="D1061" s="52"/>
      <c r="E1061" s="52"/>
      <c r="F1061" s="52"/>
      <c r="G1061" s="52"/>
      <c r="H1061" s="52"/>
      <c r="I1061" s="52"/>
      <c r="J1061" s="52"/>
      <c r="K1061" s="52"/>
      <c r="L1061" s="52"/>
      <c r="M1061" s="52"/>
      <c r="N1061" s="52"/>
      <c r="O1061" s="52"/>
      <c r="P1061" s="52"/>
    </row>
    <row r="1062" spans="3:16" x14ac:dyDescent="0.3">
      <c r="C1062" s="52"/>
      <c r="D1062" s="52"/>
      <c r="E1062" s="52"/>
      <c r="F1062" s="52"/>
      <c r="G1062" s="52"/>
      <c r="H1062" s="52"/>
      <c r="I1062" s="52"/>
      <c r="J1062" s="52"/>
      <c r="K1062" s="52"/>
      <c r="L1062" s="52"/>
      <c r="M1062" s="52"/>
      <c r="N1062" s="52"/>
      <c r="O1062" s="52"/>
      <c r="P1062" s="52"/>
    </row>
    <row r="1063" spans="3:16" x14ac:dyDescent="0.3">
      <c r="C1063" s="52"/>
      <c r="D1063" s="52"/>
      <c r="E1063" s="52"/>
      <c r="F1063" s="52"/>
      <c r="G1063" s="52"/>
      <c r="H1063" s="52"/>
      <c r="I1063" s="52"/>
      <c r="J1063" s="52"/>
      <c r="K1063" s="52"/>
      <c r="L1063" s="52"/>
      <c r="M1063" s="52"/>
      <c r="N1063" s="52"/>
      <c r="O1063" s="52"/>
      <c r="P1063" s="52"/>
    </row>
    <row r="1064" spans="3:16" x14ac:dyDescent="0.3">
      <c r="C1064" s="52"/>
      <c r="D1064" s="52"/>
      <c r="E1064" s="52"/>
      <c r="F1064" s="52"/>
      <c r="G1064" s="52"/>
      <c r="H1064" s="52"/>
      <c r="I1064" s="52"/>
      <c r="J1064" s="52"/>
      <c r="K1064" s="52"/>
      <c r="L1064" s="52"/>
      <c r="M1064" s="52"/>
      <c r="N1064" s="52"/>
      <c r="O1064" s="52"/>
      <c r="P1064" s="52"/>
    </row>
    <row r="1065" spans="3:16" x14ac:dyDescent="0.3">
      <c r="C1065" s="52"/>
      <c r="D1065" s="52"/>
      <c r="E1065" s="52"/>
      <c r="F1065" s="52"/>
      <c r="G1065" s="52"/>
      <c r="H1065" s="52"/>
      <c r="I1065" s="52"/>
      <c r="J1065" s="52"/>
      <c r="K1065" s="52"/>
      <c r="L1065" s="52"/>
      <c r="M1065" s="52"/>
      <c r="N1065" s="52"/>
      <c r="O1065" s="52"/>
      <c r="P1065" s="52"/>
    </row>
    <row r="1066" spans="3:16" x14ac:dyDescent="0.3">
      <c r="C1066" s="52"/>
      <c r="D1066" s="52"/>
      <c r="E1066" s="52"/>
      <c r="F1066" s="52"/>
      <c r="G1066" s="52"/>
      <c r="H1066" s="52"/>
      <c r="I1066" s="52"/>
      <c r="J1066" s="52"/>
      <c r="K1066" s="52"/>
      <c r="L1066" s="52"/>
      <c r="M1066" s="52"/>
      <c r="N1066" s="52"/>
      <c r="O1066" s="52"/>
      <c r="P1066" s="52"/>
    </row>
    <row r="1067" spans="3:16" x14ac:dyDescent="0.3">
      <c r="C1067" s="52"/>
      <c r="D1067" s="52"/>
      <c r="E1067" s="52"/>
      <c r="F1067" s="52"/>
      <c r="G1067" s="52"/>
      <c r="H1067" s="52"/>
      <c r="I1067" s="52"/>
      <c r="J1067" s="52"/>
      <c r="K1067" s="52"/>
      <c r="L1067" s="52"/>
      <c r="M1067" s="52"/>
      <c r="N1067" s="52"/>
      <c r="O1067" s="52"/>
      <c r="P1067" s="52"/>
    </row>
    <row r="1068" spans="3:16" x14ac:dyDescent="0.3">
      <c r="C1068" s="52"/>
      <c r="D1068" s="52"/>
      <c r="E1068" s="52"/>
      <c r="F1068" s="52"/>
      <c r="G1068" s="52"/>
      <c r="H1068" s="52"/>
      <c r="I1068" s="52"/>
      <c r="J1068" s="52"/>
      <c r="K1068" s="52"/>
      <c r="L1068" s="52"/>
      <c r="M1068" s="52"/>
      <c r="N1068" s="52"/>
      <c r="O1068" s="52"/>
      <c r="P1068" s="52"/>
    </row>
    <row r="1069" spans="3:16" x14ac:dyDescent="0.3">
      <c r="C1069" s="52"/>
      <c r="D1069" s="52"/>
      <c r="E1069" s="52"/>
      <c r="F1069" s="52"/>
      <c r="G1069" s="52"/>
      <c r="H1069" s="52"/>
      <c r="I1069" s="52"/>
      <c r="J1069" s="52"/>
      <c r="K1069" s="52"/>
      <c r="L1069" s="52"/>
      <c r="M1069" s="52"/>
      <c r="N1069" s="52"/>
      <c r="O1069" s="52"/>
      <c r="P1069" s="52"/>
    </row>
    <row r="1070" spans="3:16" x14ac:dyDescent="0.3">
      <c r="C1070" s="52"/>
      <c r="D1070" s="52"/>
      <c r="E1070" s="52"/>
      <c r="F1070" s="52"/>
      <c r="G1070" s="52"/>
      <c r="H1070" s="52"/>
      <c r="I1070" s="52"/>
      <c r="J1070" s="52"/>
      <c r="K1070" s="52"/>
      <c r="L1070" s="52"/>
      <c r="M1070" s="52"/>
      <c r="N1070" s="52"/>
      <c r="O1070" s="52"/>
      <c r="P1070" s="52"/>
    </row>
    <row r="1071" spans="3:16" x14ac:dyDescent="0.3">
      <c r="C1071" s="52"/>
      <c r="D1071" s="52"/>
      <c r="E1071" s="52"/>
      <c r="F1071" s="52"/>
      <c r="G1071" s="52"/>
      <c r="H1071" s="52"/>
      <c r="I1071" s="52"/>
      <c r="J1071" s="52"/>
      <c r="K1071" s="52"/>
      <c r="L1071" s="52"/>
      <c r="M1071" s="52"/>
      <c r="N1071" s="52"/>
      <c r="O1071" s="52"/>
      <c r="P1071" s="52"/>
    </row>
    <row r="1072" spans="3:16" x14ac:dyDescent="0.3">
      <c r="C1072" s="52"/>
      <c r="D1072" s="52"/>
      <c r="E1072" s="52"/>
      <c r="F1072" s="52"/>
      <c r="G1072" s="52"/>
      <c r="H1072" s="52"/>
      <c r="I1072" s="52"/>
      <c r="J1072" s="52"/>
      <c r="K1072" s="52"/>
      <c r="L1072" s="52"/>
      <c r="M1072" s="52"/>
      <c r="N1072" s="52"/>
      <c r="O1072" s="52"/>
      <c r="P1072" s="52"/>
    </row>
    <row r="1073" spans="3:16" x14ac:dyDescent="0.3">
      <c r="C1073" s="52"/>
      <c r="D1073" s="52"/>
      <c r="E1073" s="52"/>
      <c r="F1073" s="52"/>
      <c r="G1073" s="52"/>
      <c r="H1073" s="52"/>
      <c r="I1073" s="52"/>
      <c r="J1073" s="52"/>
      <c r="K1073" s="52"/>
      <c r="L1073" s="52"/>
      <c r="M1073" s="52"/>
      <c r="N1073" s="52"/>
      <c r="O1073" s="52"/>
      <c r="P1073" s="52"/>
    </row>
    <row r="1074" spans="3:16" x14ac:dyDescent="0.3">
      <c r="C1074" s="52"/>
      <c r="D1074" s="52"/>
      <c r="E1074" s="52"/>
      <c r="F1074" s="52"/>
      <c r="G1074" s="52"/>
      <c r="H1074" s="52"/>
      <c r="I1074" s="52"/>
      <c r="J1074" s="52"/>
      <c r="K1074" s="52"/>
      <c r="L1074" s="52"/>
      <c r="M1074" s="52"/>
      <c r="N1074" s="52"/>
      <c r="O1074" s="52"/>
      <c r="P1074" s="52"/>
    </row>
    <row r="1075" spans="3:16" x14ac:dyDescent="0.3">
      <c r="C1075" s="52"/>
      <c r="D1075" s="52"/>
      <c r="E1075" s="52"/>
      <c r="F1075" s="52"/>
      <c r="G1075" s="52"/>
      <c r="H1075" s="52"/>
      <c r="I1075" s="52"/>
      <c r="J1075" s="52"/>
      <c r="K1075" s="52"/>
      <c r="L1075" s="52"/>
      <c r="M1075" s="52"/>
      <c r="N1075" s="52"/>
      <c r="O1075" s="52"/>
      <c r="P1075" s="52"/>
    </row>
    <row r="1076" spans="3:16" x14ac:dyDescent="0.3">
      <c r="C1076" s="52"/>
      <c r="D1076" s="52"/>
      <c r="E1076" s="52"/>
      <c r="F1076" s="52"/>
      <c r="G1076" s="52"/>
      <c r="H1076" s="52"/>
      <c r="I1076" s="52"/>
      <c r="J1076" s="52"/>
      <c r="K1076" s="52"/>
      <c r="L1076" s="52"/>
      <c r="M1076" s="52"/>
      <c r="N1076" s="52"/>
      <c r="O1076" s="52"/>
      <c r="P1076" s="52"/>
    </row>
    <row r="1077" spans="3:16" x14ac:dyDescent="0.3">
      <c r="C1077" s="52"/>
      <c r="D1077" s="52"/>
      <c r="E1077" s="52"/>
      <c r="F1077" s="52"/>
      <c r="G1077" s="52"/>
      <c r="H1077" s="52"/>
      <c r="I1077" s="52"/>
      <c r="J1077" s="52"/>
      <c r="K1077" s="52"/>
      <c r="L1077" s="52"/>
      <c r="M1077" s="52"/>
      <c r="N1077" s="52"/>
      <c r="O1077" s="52"/>
      <c r="P1077" s="52"/>
    </row>
    <row r="1078" spans="3:16" x14ac:dyDescent="0.3">
      <c r="C1078" s="52"/>
      <c r="D1078" s="52"/>
      <c r="E1078" s="52"/>
      <c r="F1078" s="52"/>
      <c r="G1078" s="52"/>
      <c r="H1078" s="52"/>
      <c r="I1078" s="52"/>
      <c r="J1078" s="52"/>
      <c r="K1078" s="52"/>
      <c r="L1078" s="52"/>
      <c r="M1078" s="52"/>
      <c r="N1078" s="52"/>
      <c r="O1078" s="52"/>
      <c r="P1078" s="52"/>
    </row>
    <row r="1079" spans="3:16" x14ac:dyDescent="0.3">
      <c r="C1079" s="52"/>
      <c r="D1079" s="52"/>
      <c r="E1079" s="52"/>
      <c r="F1079" s="52"/>
      <c r="G1079" s="52"/>
      <c r="H1079" s="52"/>
      <c r="I1079" s="52"/>
      <c r="J1079" s="52"/>
      <c r="K1079" s="52"/>
      <c r="L1079" s="52"/>
      <c r="M1079" s="52"/>
      <c r="N1079" s="52"/>
      <c r="O1079" s="52"/>
      <c r="P1079" s="52"/>
    </row>
    <row r="1080" spans="3:16" x14ac:dyDescent="0.3">
      <c r="C1080" s="52"/>
      <c r="D1080" s="52"/>
      <c r="E1080" s="52"/>
      <c r="F1080" s="52"/>
      <c r="G1080" s="52"/>
      <c r="H1080" s="52"/>
      <c r="I1080" s="52"/>
      <c r="J1080" s="52"/>
      <c r="K1080" s="52"/>
      <c r="L1080" s="52"/>
      <c r="M1080" s="52"/>
      <c r="N1080" s="52"/>
      <c r="O1080" s="52"/>
      <c r="P1080" s="52"/>
    </row>
    <row r="1081" spans="3:16" x14ac:dyDescent="0.3">
      <c r="C1081" s="52"/>
      <c r="D1081" s="52"/>
      <c r="E1081" s="52"/>
      <c r="F1081" s="52"/>
      <c r="G1081" s="52"/>
      <c r="H1081" s="52"/>
      <c r="I1081" s="52"/>
      <c r="J1081" s="52"/>
      <c r="K1081" s="52"/>
      <c r="L1081" s="52"/>
      <c r="M1081" s="52"/>
      <c r="N1081" s="52"/>
      <c r="O1081" s="52"/>
      <c r="P1081" s="52"/>
    </row>
    <row r="1082" spans="3:16" x14ac:dyDescent="0.3">
      <c r="C1082" s="52"/>
      <c r="D1082" s="52"/>
      <c r="E1082" s="52"/>
      <c r="F1082" s="52"/>
      <c r="G1082" s="52"/>
      <c r="H1082" s="52"/>
      <c r="I1082" s="52"/>
      <c r="J1082" s="52"/>
      <c r="K1082" s="52"/>
      <c r="L1082" s="52"/>
      <c r="M1082" s="52"/>
      <c r="N1082" s="52"/>
      <c r="O1082" s="52"/>
      <c r="P1082" s="52"/>
    </row>
    <row r="1083" spans="3:16" x14ac:dyDescent="0.3">
      <c r="C1083" s="52"/>
      <c r="D1083" s="52"/>
      <c r="E1083" s="52"/>
      <c r="F1083" s="52"/>
      <c r="G1083" s="52"/>
      <c r="H1083" s="52"/>
      <c r="I1083" s="52"/>
      <c r="J1083" s="52"/>
      <c r="K1083" s="52"/>
      <c r="L1083" s="52"/>
      <c r="M1083" s="52"/>
      <c r="N1083" s="52"/>
      <c r="O1083" s="52"/>
      <c r="P1083" s="52"/>
    </row>
    <row r="1084" spans="3:16" x14ac:dyDescent="0.3">
      <c r="C1084" s="52"/>
      <c r="D1084" s="52"/>
      <c r="E1084" s="52"/>
      <c r="F1084" s="52"/>
      <c r="G1084" s="52"/>
      <c r="H1084" s="52"/>
      <c r="I1084" s="52"/>
      <c r="J1084" s="52"/>
      <c r="K1084" s="52"/>
      <c r="L1084" s="52"/>
      <c r="M1084" s="52"/>
      <c r="N1084" s="52"/>
      <c r="O1084" s="52"/>
      <c r="P1084" s="52"/>
    </row>
    <row r="1085" spans="3:16" x14ac:dyDescent="0.3">
      <c r="C1085" s="52"/>
      <c r="D1085" s="52"/>
      <c r="E1085" s="52"/>
      <c r="F1085" s="52"/>
      <c r="G1085" s="52"/>
      <c r="H1085" s="52"/>
      <c r="I1085" s="52"/>
      <c r="J1085" s="52"/>
      <c r="K1085" s="52"/>
      <c r="L1085" s="52"/>
      <c r="M1085" s="52"/>
      <c r="N1085" s="52"/>
      <c r="O1085" s="52"/>
      <c r="P1085" s="52"/>
    </row>
    <row r="1086" spans="3:16" x14ac:dyDescent="0.3">
      <c r="C1086" s="52"/>
      <c r="D1086" s="52"/>
      <c r="E1086" s="52"/>
      <c r="F1086" s="52"/>
      <c r="G1086" s="52"/>
      <c r="H1086" s="52"/>
      <c r="I1086" s="52"/>
      <c r="J1086" s="52"/>
      <c r="K1086" s="52"/>
      <c r="L1086" s="52"/>
      <c r="M1086" s="52"/>
      <c r="N1086" s="52"/>
      <c r="O1086" s="52"/>
      <c r="P1086" s="52"/>
    </row>
    <row r="1087" spans="3:16" x14ac:dyDescent="0.3">
      <c r="C1087" s="52"/>
      <c r="D1087" s="52"/>
      <c r="E1087" s="52"/>
      <c r="F1087" s="52"/>
      <c r="G1087" s="52"/>
      <c r="H1087" s="52"/>
      <c r="I1087" s="52"/>
      <c r="J1087" s="52"/>
      <c r="K1087" s="52"/>
      <c r="L1087" s="52"/>
      <c r="M1087" s="52"/>
      <c r="N1087" s="52"/>
      <c r="O1087" s="52"/>
      <c r="P1087" s="52"/>
    </row>
    <row r="1088" spans="3:16" x14ac:dyDescent="0.3">
      <c r="C1088" s="52"/>
      <c r="D1088" s="52"/>
      <c r="E1088" s="52"/>
      <c r="F1088" s="52"/>
      <c r="G1088" s="52"/>
      <c r="H1088" s="52"/>
      <c r="I1088" s="52"/>
      <c r="J1088" s="52"/>
      <c r="K1088" s="52"/>
      <c r="L1088" s="52"/>
      <c r="M1088" s="52"/>
      <c r="N1088" s="52"/>
      <c r="O1088" s="52"/>
      <c r="P1088" s="52"/>
    </row>
    <row r="1089" spans="3:16" x14ac:dyDescent="0.3">
      <c r="C1089" s="52"/>
      <c r="D1089" s="52"/>
      <c r="E1089" s="52"/>
      <c r="F1089" s="52"/>
      <c r="G1089" s="52"/>
      <c r="H1089" s="52"/>
      <c r="I1089" s="52"/>
      <c r="J1089" s="52"/>
      <c r="K1089" s="52"/>
      <c r="L1089" s="52"/>
      <c r="M1089" s="52"/>
      <c r="N1089" s="52"/>
      <c r="O1089" s="52"/>
      <c r="P1089" s="52"/>
    </row>
    <row r="1090" spans="3:16" x14ac:dyDescent="0.3">
      <c r="C1090" s="52"/>
      <c r="D1090" s="52"/>
      <c r="E1090" s="52"/>
      <c r="F1090" s="52"/>
      <c r="G1090" s="52"/>
      <c r="H1090" s="52"/>
      <c r="I1090" s="52"/>
      <c r="J1090" s="52"/>
      <c r="K1090" s="52"/>
      <c r="L1090" s="52"/>
      <c r="M1090" s="52"/>
      <c r="N1090" s="52"/>
      <c r="O1090" s="52"/>
      <c r="P1090" s="52"/>
    </row>
    <row r="1091" spans="3:16" x14ac:dyDescent="0.3">
      <c r="C1091" s="52"/>
      <c r="D1091" s="52"/>
      <c r="E1091" s="52"/>
      <c r="F1091" s="52"/>
      <c r="G1091" s="52"/>
      <c r="H1091" s="52"/>
      <c r="I1091" s="52"/>
      <c r="J1091" s="52"/>
      <c r="K1091" s="52"/>
      <c r="L1091" s="52"/>
      <c r="M1091" s="52"/>
      <c r="N1091" s="52"/>
      <c r="O1091" s="52"/>
      <c r="P1091" s="52"/>
    </row>
    <row r="1092" spans="3:16" x14ac:dyDescent="0.3">
      <c r="C1092" s="52"/>
      <c r="D1092" s="52"/>
      <c r="E1092" s="52"/>
      <c r="F1092" s="52"/>
      <c r="G1092" s="52"/>
      <c r="H1092" s="52"/>
      <c r="I1092" s="52"/>
      <c r="J1092" s="52"/>
      <c r="K1092" s="52"/>
      <c r="L1092" s="52"/>
      <c r="M1092" s="52"/>
      <c r="N1092" s="52"/>
      <c r="O1092" s="52"/>
      <c r="P1092" s="52"/>
    </row>
    <row r="1093" spans="3:16" x14ac:dyDescent="0.3">
      <c r="C1093" s="52"/>
      <c r="D1093" s="52"/>
      <c r="E1093" s="52"/>
      <c r="F1093" s="52"/>
      <c r="G1093" s="52"/>
      <c r="H1093" s="52"/>
      <c r="I1093" s="52"/>
      <c r="J1093" s="52"/>
      <c r="K1093" s="52"/>
      <c r="L1093" s="52"/>
      <c r="M1093" s="52"/>
      <c r="N1093" s="52"/>
      <c r="O1093" s="52"/>
      <c r="P1093" s="52"/>
    </row>
    <row r="1094" spans="3:16" x14ac:dyDescent="0.3">
      <c r="C1094" s="52"/>
      <c r="D1094" s="52"/>
      <c r="E1094" s="52"/>
      <c r="F1094" s="52"/>
      <c r="G1094" s="52"/>
      <c r="H1094" s="52"/>
      <c r="I1094" s="52"/>
      <c r="J1094" s="52"/>
      <c r="K1094" s="52"/>
      <c r="L1094" s="52"/>
      <c r="M1094" s="52"/>
      <c r="N1094" s="52"/>
      <c r="O1094" s="52"/>
      <c r="P1094" s="52"/>
    </row>
    <row r="1095" spans="3:16" x14ac:dyDescent="0.3">
      <c r="C1095" s="52"/>
      <c r="D1095" s="52"/>
      <c r="E1095" s="52"/>
      <c r="F1095" s="52"/>
      <c r="G1095" s="52"/>
      <c r="H1095" s="52"/>
      <c r="I1095" s="52"/>
      <c r="J1095" s="52"/>
      <c r="K1095" s="52"/>
      <c r="L1095" s="52"/>
      <c r="M1095" s="52"/>
      <c r="N1095" s="52"/>
      <c r="O1095" s="52"/>
      <c r="P1095" s="52"/>
    </row>
    <row r="1096" spans="3:16" x14ac:dyDescent="0.3">
      <c r="C1096" s="52"/>
      <c r="D1096" s="52"/>
      <c r="E1096" s="52"/>
      <c r="F1096" s="52"/>
      <c r="G1096" s="52"/>
      <c r="H1096" s="52"/>
      <c r="I1096" s="52"/>
      <c r="J1096" s="52"/>
      <c r="K1096" s="52"/>
      <c r="L1096" s="52"/>
      <c r="M1096" s="52"/>
      <c r="N1096" s="52"/>
      <c r="O1096" s="52"/>
      <c r="P1096" s="52"/>
    </row>
    <row r="1097" spans="3:16" x14ac:dyDescent="0.3">
      <c r="C1097" s="52"/>
      <c r="D1097" s="52"/>
      <c r="E1097" s="52"/>
      <c r="F1097" s="52"/>
      <c r="G1097" s="52"/>
      <c r="H1097" s="52"/>
      <c r="I1097" s="52"/>
      <c r="J1097" s="52"/>
      <c r="K1097" s="52"/>
      <c r="L1097" s="52"/>
      <c r="M1097" s="52"/>
      <c r="N1097" s="52"/>
      <c r="O1097" s="52"/>
      <c r="P1097" s="52"/>
    </row>
    <row r="1098" spans="3:16" x14ac:dyDescent="0.3">
      <c r="C1098" s="52"/>
      <c r="D1098" s="52"/>
      <c r="E1098" s="52"/>
      <c r="F1098" s="52"/>
      <c r="G1098" s="52"/>
      <c r="H1098" s="52"/>
      <c r="I1098" s="52"/>
      <c r="J1098" s="52"/>
      <c r="K1098" s="52"/>
      <c r="L1098" s="52"/>
      <c r="M1098" s="52"/>
      <c r="N1098" s="52"/>
      <c r="O1098" s="52"/>
      <c r="P1098" s="52"/>
    </row>
    <row r="1099" spans="3:16" x14ac:dyDescent="0.3">
      <c r="C1099" s="52"/>
      <c r="D1099" s="52"/>
      <c r="E1099" s="52"/>
      <c r="F1099" s="52"/>
      <c r="G1099" s="52"/>
      <c r="H1099" s="52"/>
      <c r="I1099" s="52"/>
      <c r="J1099" s="52"/>
      <c r="K1099" s="52"/>
      <c r="L1099" s="52"/>
      <c r="M1099" s="52"/>
      <c r="N1099" s="52"/>
      <c r="O1099" s="52"/>
      <c r="P1099" s="52"/>
    </row>
    <row r="1100" spans="3:16" x14ac:dyDescent="0.3">
      <c r="C1100" s="52"/>
      <c r="D1100" s="52"/>
      <c r="E1100" s="52"/>
      <c r="F1100" s="52"/>
      <c r="G1100" s="52"/>
      <c r="H1100" s="52"/>
      <c r="I1100" s="52"/>
      <c r="J1100" s="52"/>
      <c r="K1100" s="52"/>
      <c r="L1100" s="52"/>
      <c r="M1100" s="52"/>
      <c r="N1100" s="52"/>
      <c r="O1100" s="52"/>
      <c r="P1100" s="52"/>
    </row>
    <row r="1101" spans="3:16" x14ac:dyDescent="0.3">
      <c r="C1101" s="52"/>
      <c r="D1101" s="52"/>
      <c r="E1101" s="52"/>
      <c r="F1101" s="52"/>
      <c r="G1101" s="52"/>
      <c r="H1101" s="52"/>
      <c r="I1101" s="52"/>
      <c r="J1101" s="52"/>
      <c r="K1101" s="52"/>
      <c r="L1101" s="52"/>
      <c r="M1101" s="52"/>
      <c r="N1101" s="52"/>
      <c r="O1101" s="52"/>
      <c r="P1101" s="52"/>
    </row>
    <row r="1102" spans="3:16" x14ac:dyDescent="0.3">
      <c r="C1102" s="52"/>
      <c r="D1102" s="52"/>
      <c r="E1102" s="52"/>
      <c r="F1102" s="52"/>
      <c r="G1102" s="52"/>
      <c r="H1102" s="52"/>
      <c r="I1102" s="52"/>
      <c r="J1102" s="52"/>
      <c r="K1102" s="52"/>
      <c r="L1102" s="52"/>
      <c r="M1102" s="52"/>
      <c r="N1102" s="52"/>
      <c r="O1102" s="52"/>
      <c r="P1102" s="52"/>
    </row>
    <row r="1103" spans="3:16" x14ac:dyDescent="0.3">
      <c r="C1103" s="52"/>
      <c r="D1103" s="52"/>
      <c r="E1103" s="52"/>
      <c r="F1103" s="52"/>
      <c r="G1103" s="52"/>
      <c r="H1103" s="52"/>
      <c r="I1103" s="52"/>
      <c r="J1103" s="52"/>
      <c r="K1103" s="52"/>
      <c r="L1103" s="52"/>
      <c r="M1103" s="52"/>
      <c r="N1103" s="52"/>
      <c r="O1103" s="52"/>
      <c r="P1103" s="52"/>
    </row>
    <row r="1104" spans="3:16" x14ac:dyDescent="0.3">
      <c r="C1104" s="52"/>
      <c r="D1104" s="52"/>
      <c r="E1104" s="52"/>
      <c r="F1104" s="52"/>
      <c r="G1104" s="52"/>
      <c r="H1104" s="52"/>
      <c r="I1104" s="52"/>
      <c r="J1104" s="52"/>
      <c r="K1104" s="52"/>
      <c r="L1104" s="52"/>
      <c r="M1104" s="52"/>
      <c r="N1104" s="52"/>
      <c r="O1104" s="52"/>
      <c r="P1104" s="52"/>
    </row>
    <row r="1105" spans="3:16" x14ac:dyDescent="0.3">
      <c r="C1105" s="52"/>
      <c r="D1105" s="52"/>
      <c r="E1105" s="52"/>
      <c r="F1105" s="52"/>
      <c r="G1105" s="52"/>
      <c r="H1105" s="52"/>
      <c r="I1105" s="52"/>
      <c r="J1105" s="52"/>
      <c r="K1105" s="52"/>
      <c r="L1105" s="52"/>
      <c r="M1105" s="52"/>
      <c r="N1105" s="52"/>
      <c r="O1105" s="52"/>
      <c r="P1105" s="52"/>
    </row>
    <row r="1106" spans="3:16" x14ac:dyDescent="0.3">
      <c r="C1106" s="52"/>
      <c r="D1106" s="52"/>
      <c r="E1106" s="52"/>
      <c r="F1106" s="52"/>
      <c r="G1106" s="52"/>
      <c r="H1106" s="52"/>
      <c r="I1106" s="52"/>
      <c r="J1106" s="52"/>
      <c r="K1106" s="52"/>
      <c r="L1106" s="52"/>
      <c r="M1106" s="52"/>
      <c r="N1106" s="52"/>
      <c r="O1106" s="52"/>
      <c r="P1106" s="52"/>
    </row>
    <row r="1107" spans="3:16" x14ac:dyDescent="0.3">
      <c r="C1107" s="52"/>
      <c r="D1107" s="52"/>
      <c r="E1107" s="52"/>
      <c r="F1107" s="52"/>
      <c r="G1107" s="52"/>
      <c r="H1107" s="52"/>
      <c r="I1107" s="52"/>
      <c r="J1107" s="52"/>
      <c r="K1107" s="52"/>
      <c r="L1107" s="52"/>
      <c r="M1107" s="52"/>
      <c r="N1107" s="52"/>
      <c r="O1107" s="52"/>
      <c r="P1107" s="52"/>
    </row>
    <row r="1108" spans="3:16" x14ac:dyDescent="0.3">
      <c r="C1108" s="52"/>
      <c r="D1108" s="52"/>
      <c r="E1108" s="52"/>
      <c r="F1108" s="52"/>
      <c r="G1108" s="52"/>
      <c r="H1108" s="52"/>
      <c r="I1108" s="52"/>
      <c r="J1108" s="52"/>
      <c r="K1108" s="52"/>
      <c r="L1108" s="52"/>
      <c r="M1108" s="52"/>
      <c r="N1108" s="52"/>
      <c r="O1108" s="52"/>
      <c r="P1108" s="52"/>
    </row>
    <row r="1109" spans="3:16" x14ac:dyDescent="0.3">
      <c r="C1109" s="52"/>
      <c r="D1109" s="52"/>
      <c r="E1109" s="52"/>
      <c r="F1109" s="52"/>
      <c r="G1109" s="52"/>
      <c r="H1109" s="52"/>
      <c r="I1109" s="52"/>
      <c r="J1109" s="52"/>
      <c r="K1109" s="52"/>
      <c r="L1109" s="52"/>
      <c r="M1109" s="52"/>
      <c r="N1109" s="52"/>
      <c r="O1109" s="52"/>
      <c r="P1109" s="52"/>
    </row>
    <row r="1110" spans="3:16" x14ac:dyDescent="0.3">
      <c r="C1110" s="52"/>
      <c r="D1110" s="52"/>
      <c r="E1110" s="52"/>
      <c r="F1110" s="52"/>
      <c r="G1110" s="52"/>
      <c r="H1110" s="52"/>
      <c r="I1110" s="52"/>
      <c r="J1110" s="52"/>
      <c r="K1110" s="52"/>
      <c r="L1110" s="52"/>
      <c r="M1110" s="52"/>
      <c r="N1110" s="52"/>
      <c r="O1110" s="52"/>
      <c r="P1110" s="52"/>
    </row>
    <row r="1111" spans="3:16" x14ac:dyDescent="0.3">
      <c r="C1111" s="52"/>
      <c r="D1111" s="52"/>
      <c r="E1111" s="52"/>
      <c r="F1111" s="52"/>
      <c r="G1111" s="52"/>
      <c r="H1111" s="52"/>
      <c r="I1111" s="52"/>
      <c r="J1111" s="52"/>
      <c r="K1111" s="52"/>
      <c r="L1111" s="52"/>
      <c r="M1111" s="52"/>
      <c r="N1111" s="52"/>
      <c r="O1111" s="52"/>
      <c r="P1111" s="52"/>
    </row>
    <row r="1112" spans="3:16" x14ac:dyDescent="0.3">
      <c r="C1112" s="52"/>
      <c r="D1112" s="52"/>
      <c r="E1112" s="52"/>
      <c r="F1112" s="52"/>
      <c r="G1112" s="52"/>
      <c r="H1112" s="52"/>
      <c r="I1112" s="52"/>
      <c r="J1112" s="52"/>
      <c r="K1112" s="52"/>
      <c r="L1112" s="52"/>
      <c r="M1112" s="52"/>
      <c r="N1112" s="52"/>
      <c r="O1112" s="52"/>
      <c r="P1112" s="52"/>
    </row>
    <row r="1113" spans="3:16" x14ac:dyDescent="0.3">
      <c r="C1113" s="52"/>
      <c r="D1113" s="52"/>
      <c r="E1113" s="52"/>
      <c r="F1113" s="52"/>
      <c r="G1113" s="52"/>
      <c r="H1113" s="52"/>
      <c r="I1113" s="52"/>
      <c r="J1113" s="52"/>
      <c r="K1113" s="52"/>
      <c r="L1113" s="52"/>
      <c r="M1113" s="52"/>
      <c r="N1113" s="52"/>
      <c r="O1113" s="52"/>
      <c r="P1113" s="52"/>
    </row>
    <row r="1114" spans="3:16" x14ac:dyDescent="0.3">
      <c r="C1114" s="52"/>
      <c r="D1114" s="52"/>
      <c r="E1114" s="52"/>
      <c r="F1114" s="52"/>
      <c r="G1114" s="52"/>
      <c r="H1114" s="52"/>
      <c r="I1114" s="52"/>
      <c r="J1114" s="52"/>
      <c r="K1114" s="52"/>
      <c r="L1114" s="52"/>
      <c r="M1114" s="52"/>
      <c r="N1114" s="52"/>
      <c r="O1114" s="52"/>
      <c r="P1114" s="52"/>
    </row>
    <row r="1115" spans="3:16" x14ac:dyDescent="0.3">
      <c r="C1115" s="52"/>
      <c r="D1115" s="52"/>
      <c r="E1115" s="52"/>
      <c r="F1115" s="52"/>
      <c r="G1115" s="52"/>
      <c r="H1115" s="52"/>
      <c r="I1115" s="52"/>
      <c r="J1115" s="52"/>
      <c r="K1115" s="52"/>
      <c r="L1115" s="52"/>
      <c r="M1115" s="52"/>
      <c r="N1115" s="52"/>
      <c r="O1115" s="52"/>
      <c r="P1115" s="52"/>
    </row>
    <row r="1116" spans="3:16" x14ac:dyDescent="0.3">
      <c r="C1116" s="52"/>
      <c r="D1116" s="52"/>
      <c r="E1116" s="52"/>
      <c r="F1116" s="52"/>
      <c r="G1116" s="52"/>
      <c r="H1116" s="52"/>
      <c r="I1116" s="52"/>
      <c r="J1116" s="52"/>
      <c r="K1116" s="52"/>
      <c r="L1116" s="52"/>
      <c r="M1116" s="52"/>
      <c r="N1116" s="52"/>
      <c r="O1116" s="52"/>
      <c r="P1116" s="52"/>
    </row>
    <row r="1117" spans="3:16" x14ac:dyDescent="0.3">
      <c r="C1117" s="52"/>
      <c r="D1117" s="52"/>
      <c r="E1117" s="52"/>
      <c r="F1117" s="52"/>
      <c r="G1117" s="52"/>
      <c r="H1117" s="52"/>
      <c r="I1117" s="52"/>
      <c r="J1117" s="52"/>
      <c r="K1117" s="52"/>
      <c r="L1117" s="52"/>
      <c r="M1117" s="52"/>
      <c r="N1117" s="52"/>
      <c r="O1117" s="52"/>
      <c r="P1117" s="52"/>
    </row>
    <row r="1118" spans="3:16" x14ac:dyDescent="0.3">
      <c r="C1118" s="52"/>
      <c r="D1118" s="52"/>
      <c r="E1118" s="52"/>
      <c r="F1118" s="52"/>
      <c r="G1118" s="52"/>
      <c r="H1118" s="52"/>
      <c r="I1118" s="52"/>
      <c r="J1118" s="52"/>
      <c r="K1118" s="52"/>
      <c r="L1118" s="52"/>
      <c r="M1118" s="52"/>
      <c r="N1118" s="52"/>
      <c r="O1118" s="52"/>
      <c r="P1118" s="52"/>
    </row>
    <row r="1119" spans="3:16" x14ac:dyDescent="0.3">
      <c r="C1119" s="52"/>
      <c r="D1119" s="52"/>
      <c r="E1119" s="52"/>
      <c r="F1119" s="52"/>
      <c r="G1119" s="52"/>
      <c r="H1119" s="52"/>
      <c r="I1119" s="52"/>
      <c r="J1119" s="52"/>
      <c r="K1119" s="52"/>
      <c r="L1119" s="52"/>
      <c r="M1119" s="52"/>
      <c r="N1119" s="52"/>
      <c r="O1119" s="52"/>
      <c r="P1119" s="52"/>
    </row>
    <row r="1120" spans="3:16" x14ac:dyDescent="0.3">
      <c r="C1120" s="52"/>
      <c r="D1120" s="52"/>
      <c r="E1120" s="52"/>
      <c r="F1120" s="52"/>
      <c r="G1120" s="52"/>
      <c r="H1120" s="52"/>
      <c r="I1120" s="52"/>
      <c r="J1120" s="52"/>
      <c r="K1120" s="52"/>
      <c r="L1120" s="52"/>
      <c r="M1120" s="52"/>
      <c r="N1120" s="52"/>
      <c r="O1120" s="52"/>
      <c r="P1120" s="52"/>
    </row>
    <row r="1121" spans="3:16" x14ac:dyDescent="0.3">
      <c r="C1121" s="52"/>
      <c r="D1121" s="52"/>
      <c r="E1121" s="52"/>
      <c r="F1121" s="52"/>
      <c r="G1121" s="52"/>
      <c r="H1121" s="52"/>
      <c r="I1121" s="52"/>
      <c r="J1121" s="52"/>
      <c r="K1121" s="52"/>
      <c r="L1121" s="52"/>
      <c r="M1121" s="52"/>
      <c r="N1121" s="52"/>
      <c r="O1121" s="52"/>
      <c r="P1121" s="52"/>
    </row>
    <row r="1122" spans="3:16" x14ac:dyDescent="0.3">
      <c r="C1122" s="52"/>
      <c r="D1122" s="52"/>
      <c r="E1122" s="52"/>
      <c r="F1122" s="52"/>
      <c r="G1122" s="52"/>
      <c r="H1122" s="52"/>
      <c r="I1122" s="52"/>
      <c r="J1122" s="52"/>
      <c r="K1122" s="52"/>
      <c r="L1122" s="52"/>
      <c r="M1122" s="52"/>
      <c r="N1122" s="52"/>
      <c r="O1122" s="52"/>
      <c r="P1122" s="52"/>
    </row>
    <row r="1123" spans="3:16" x14ac:dyDescent="0.3">
      <c r="C1123" s="52"/>
      <c r="D1123" s="52"/>
      <c r="E1123" s="52"/>
      <c r="F1123" s="52"/>
      <c r="G1123" s="52"/>
      <c r="H1123" s="52"/>
      <c r="I1123" s="52"/>
      <c r="J1123" s="52"/>
      <c r="K1123" s="52"/>
      <c r="L1123" s="52"/>
      <c r="M1123" s="52"/>
      <c r="N1123" s="52"/>
      <c r="O1123" s="52"/>
      <c r="P1123" s="52"/>
    </row>
    <row r="1124" spans="3:16" x14ac:dyDescent="0.3">
      <c r="C1124" s="52"/>
      <c r="D1124" s="52"/>
      <c r="E1124" s="52"/>
      <c r="F1124" s="52"/>
      <c r="G1124" s="52"/>
      <c r="H1124" s="52"/>
      <c r="I1124" s="52"/>
      <c r="J1124" s="52"/>
      <c r="K1124" s="52"/>
      <c r="L1124" s="52"/>
      <c r="M1124" s="52"/>
      <c r="N1124" s="52"/>
      <c r="O1124" s="52"/>
      <c r="P1124" s="52"/>
    </row>
    <row r="1125" spans="3:16" x14ac:dyDescent="0.3">
      <c r="C1125" s="52"/>
      <c r="D1125" s="52"/>
      <c r="E1125" s="52"/>
      <c r="F1125" s="52"/>
      <c r="G1125" s="52"/>
      <c r="H1125" s="52"/>
      <c r="I1125" s="52"/>
      <c r="J1125" s="52"/>
      <c r="K1125" s="52"/>
      <c r="L1125" s="52"/>
      <c r="M1125" s="52"/>
      <c r="N1125" s="52"/>
      <c r="O1125" s="52"/>
      <c r="P1125" s="52"/>
    </row>
    <row r="1126" spans="3:16" x14ac:dyDescent="0.3">
      <c r="C1126" s="52"/>
      <c r="D1126" s="52"/>
      <c r="E1126" s="52"/>
      <c r="F1126" s="52"/>
      <c r="G1126" s="52"/>
      <c r="H1126" s="52"/>
      <c r="I1126" s="52"/>
      <c r="J1126" s="52"/>
      <c r="K1126" s="52"/>
      <c r="L1126" s="52"/>
      <c r="M1126" s="52"/>
      <c r="N1126" s="52"/>
      <c r="O1126" s="52"/>
      <c r="P1126" s="52"/>
    </row>
    <row r="1127" spans="3:16" x14ac:dyDescent="0.3">
      <c r="C1127" s="52"/>
      <c r="D1127" s="52"/>
      <c r="E1127" s="52"/>
      <c r="F1127" s="52"/>
      <c r="G1127" s="52"/>
      <c r="H1127" s="52"/>
      <c r="I1127" s="52"/>
      <c r="J1127" s="52"/>
      <c r="K1127" s="52"/>
      <c r="L1127" s="52"/>
      <c r="M1127" s="52"/>
      <c r="N1127" s="52"/>
      <c r="O1127" s="52"/>
      <c r="P1127" s="52"/>
    </row>
    <row r="1128" spans="3:16" x14ac:dyDescent="0.3">
      <c r="C1128" s="52"/>
      <c r="D1128" s="52"/>
      <c r="E1128" s="52"/>
      <c r="F1128" s="52"/>
      <c r="G1128" s="52"/>
      <c r="H1128" s="52"/>
      <c r="I1128" s="52"/>
      <c r="J1128" s="52"/>
      <c r="K1128" s="52"/>
      <c r="L1128" s="52"/>
      <c r="M1128" s="52"/>
      <c r="N1128" s="52"/>
      <c r="O1128" s="52"/>
      <c r="P1128" s="52"/>
    </row>
    <row r="1129" spans="3:16" x14ac:dyDescent="0.3">
      <c r="C1129" s="52"/>
      <c r="D1129" s="52"/>
      <c r="E1129" s="52"/>
      <c r="F1129" s="52"/>
      <c r="G1129" s="52"/>
      <c r="H1129" s="52"/>
      <c r="I1129" s="52"/>
      <c r="J1129" s="52"/>
      <c r="K1129" s="52"/>
      <c r="L1129" s="52"/>
      <c r="M1129" s="52"/>
      <c r="N1129" s="52"/>
      <c r="O1129" s="52"/>
      <c r="P1129" s="52"/>
    </row>
    <row r="1130" spans="3:16" x14ac:dyDescent="0.3">
      <c r="C1130" s="52"/>
      <c r="D1130" s="52"/>
      <c r="E1130" s="52"/>
      <c r="F1130" s="52"/>
      <c r="G1130" s="52"/>
      <c r="H1130" s="52"/>
      <c r="I1130" s="52"/>
      <c r="J1130" s="52"/>
      <c r="K1130" s="52"/>
      <c r="L1130" s="52"/>
      <c r="M1130" s="52"/>
      <c r="N1130" s="52"/>
      <c r="O1130" s="52"/>
      <c r="P1130" s="52"/>
    </row>
    <row r="1131" spans="3:16" x14ac:dyDescent="0.3">
      <c r="C1131" s="52"/>
      <c r="D1131" s="52"/>
      <c r="E1131" s="52"/>
      <c r="F1131" s="52"/>
      <c r="G1131" s="52"/>
      <c r="H1131" s="52"/>
      <c r="I1131" s="52"/>
      <c r="J1131" s="52"/>
      <c r="K1131" s="52"/>
      <c r="L1131" s="52"/>
      <c r="M1131" s="52"/>
      <c r="N1131" s="52"/>
      <c r="O1131" s="52"/>
      <c r="P1131" s="52"/>
    </row>
    <row r="1132" spans="3:16" x14ac:dyDescent="0.3">
      <c r="C1132" s="52"/>
      <c r="D1132" s="52"/>
      <c r="E1132" s="52"/>
      <c r="F1132" s="52"/>
      <c r="G1132" s="52"/>
      <c r="H1132" s="52"/>
      <c r="I1132" s="52"/>
      <c r="J1132" s="52"/>
      <c r="K1132" s="52"/>
      <c r="L1132" s="52"/>
      <c r="M1132" s="52"/>
      <c r="N1132" s="52"/>
      <c r="O1132" s="52"/>
      <c r="P1132" s="52"/>
    </row>
    <row r="1133" spans="3:16" x14ac:dyDescent="0.3">
      <c r="C1133" s="52"/>
      <c r="D1133" s="52"/>
      <c r="E1133" s="52"/>
      <c r="F1133" s="52"/>
      <c r="G1133" s="52"/>
      <c r="H1133" s="52"/>
      <c r="I1133" s="52"/>
      <c r="J1133" s="52"/>
      <c r="K1133" s="52"/>
      <c r="L1133" s="52"/>
      <c r="M1133" s="52"/>
      <c r="N1133" s="52"/>
      <c r="O1133" s="52"/>
      <c r="P1133" s="52"/>
    </row>
    <row r="1134" spans="3:16" x14ac:dyDescent="0.3">
      <c r="C1134" s="52"/>
      <c r="D1134" s="52"/>
      <c r="E1134" s="52"/>
      <c r="F1134" s="52"/>
      <c r="G1134" s="52"/>
      <c r="H1134" s="52"/>
      <c r="I1134" s="52"/>
      <c r="J1134" s="52"/>
      <c r="K1134" s="52"/>
      <c r="L1134" s="52"/>
      <c r="M1134" s="52"/>
      <c r="N1134" s="52"/>
      <c r="O1134" s="52"/>
      <c r="P1134" s="52"/>
    </row>
    <row r="1135" spans="3:16" x14ac:dyDescent="0.3">
      <c r="C1135" s="52"/>
      <c r="D1135" s="52"/>
      <c r="E1135" s="52"/>
      <c r="F1135" s="52"/>
      <c r="G1135" s="52"/>
      <c r="H1135" s="52"/>
      <c r="I1135" s="52"/>
      <c r="J1135" s="52"/>
      <c r="K1135" s="52"/>
      <c r="L1135" s="52"/>
      <c r="M1135" s="52"/>
      <c r="N1135" s="52"/>
      <c r="O1135" s="52"/>
      <c r="P1135" s="52"/>
    </row>
    <row r="1136" spans="3:16" x14ac:dyDescent="0.3">
      <c r="C1136" s="52"/>
      <c r="D1136" s="52"/>
      <c r="E1136" s="52"/>
      <c r="F1136" s="52"/>
      <c r="G1136" s="52"/>
      <c r="H1136" s="52"/>
      <c r="I1136" s="52"/>
      <c r="J1136" s="52"/>
      <c r="K1136" s="52"/>
      <c r="L1136" s="52"/>
      <c r="M1136" s="52"/>
      <c r="N1136" s="52"/>
      <c r="O1136" s="52"/>
      <c r="P1136" s="52"/>
    </row>
    <row r="1137" spans="3:16" x14ac:dyDescent="0.3">
      <c r="C1137" s="52"/>
      <c r="D1137" s="52"/>
      <c r="E1137" s="52"/>
      <c r="F1137" s="52"/>
      <c r="G1137" s="52"/>
      <c r="H1137" s="52"/>
      <c r="I1137" s="52"/>
      <c r="J1137" s="52"/>
      <c r="K1137" s="52"/>
      <c r="L1137" s="52"/>
      <c r="M1137" s="52"/>
      <c r="N1137" s="52"/>
      <c r="O1137" s="52"/>
      <c r="P1137" s="52"/>
    </row>
    <row r="1138" spans="3:16" x14ac:dyDescent="0.3">
      <c r="C1138" s="52"/>
      <c r="D1138" s="52"/>
      <c r="E1138" s="52"/>
      <c r="F1138" s="52"/>
      <c r="G1138" s="52"/>
      <c r="H1138" s="52"/>
      <c r="I1138" s="52"/>
      <c r="J1138" s="52"/>
      <c r="K1138" s="52"/>
      <c r="L1138" s="52"/>
      <c r="M1138" s="52"/>
      <c r="N1138" s="52"/>
      <c r="O1138" s="52"/>
      <c r="P1138" s="52"/>
    </row>
    <row r="1139" spans="3:16" x14ac:dyDescent="0.3">
      <c r="C1139" s="52"/>
      <c r="D1139" s="52"/>
      <c r="E1139" s="52"/>
      <c r="F1139" s="52"/>
      <c r="G1139" s="52"/>
      <c r="H1139" s="52"/>
      <c r="I1139" s="52"/>
      <c r="J1139" s="52"/>
      <c r="K1139" s="52"/>
      <c r="L1139" s="52"/>
      <c r="M1139" s="52"/>
      <c r="N1139" s="52"/>
      <c r="O1139" s="52"/>
      <c r="P1139" s="52"/>
    </row>
    <row r="1140" spans="3:16" x14ac:dyDescent="0.3">
      <c r="C1140" s="52"/>
      <c r="D1140" s="52"/>
      <c r="E1140" s="52"/>
      <c r="F1140" s="52"/>
      <c r="G1140" s="52"/>
      <c r="H1140" s="52"/>
      <c r="I1140" s="52"/>
      <c r="J1140" s="52"/>
      <c r="K1140" s="52"/>
      <c r="L1140" s="52"/>
      <c r="M1140" s="52"/>
      <c r="N1140" s="52"/>
      <c r="O1140" s="52"/>
      <c r="P1140" s="52"/>
    </row>
    <row r="1141" spans="3:16" x14ac:dyDescent="0.3">
      <c r="C1141" s="52"/>
      <c r="D1141" s="52"/>
      <c r="E1141" s="52"/>
      <c r="F1141" s="52"/>
      <c r="G1141" s="52"/>
      <c r="H1141" s="52"/>
      <c r="I1141" s="52"/>
      <c r="J1141" s="52"/>
      <c r="K1141" s="52"/>
      <c r="L1141" s="52"/>
      <c r="M1141" s="52"/>
      <c r="N1141" s="52"/>
      <c r="O1141" s="52"/>
      <c r="P1141" s="52"/>
    </row>
    <row r="1142" spans="3:16" x14ac:dyDescent="0.3">
      <c r="C1142" s="52"/>
      <c r="D1142" s="52"/>
      <c r="E1142" s="52"/>
      <c r="F1142" s="52"/>
      <c r="G1142" s="52"/>
      <c r="H1142" s="52"/>
      <c r="I1142" s="52"/>
      <c r="J1142" s="52"/>
      <c r="K1142" s="52"/>
      <c r="L1142" s="52"/>
      <c r="M1142" s="52"/>
      <c r="N1142" s="52"/>
      <c r="O1142" s="52"/>
      <c r="P1142" s="52"/>
    </row>
    <row r="1143" spans="3:16" x14ac:dyDescent="0.3">
      <c r="C1143" s="52"/>
      <c r="D1143" s="52"/>
      <c r="E1143" s="52"/>
      <c r="F1143" s="52"/>
      <c r="G1143" s="52"/>
      <c r="H1143" s="52"/>
      <c r="I1143" s="52"/>
      <c r="J1143" s="52"/>
      <c r="K1143" s="52"/>
      <c r="L1143" s="52"/>
      <c r="M1143" s="52"/>
      <c r="N1143" s="52"/>
      <c r="O1143" s="52"/>
      <c r="P1143" s="52"/>
    </row>
    <row r="1144" spans="3:16" x14ac:dyDescent="0.3">
      <c r="C1144" s="52"/>
      <c r="D1144" s="52"/>
      <c r="E1144" s="52"/>
      <c r="F1144" s="52"/>
      <c r="G1144" s="52"/>
      <c r="H1144" s="52"/>
      <c r="I1144" s="52"/>
      <c r="J1144" s="52"/>
      <c r="K1144" s="52"/>
      <c r="L1144" s="52"/>
      <c r="M1144" s="52"/>
      <c r="N1144" s="52"/>
      <c r="O1144" s="52"/>
      <c r="P1144" s="52"/>
    </row>
    <row r="1145" spans="3:16" x14ac:dyDescent="0.3">
      <c r="C1145" s="52"/>
      <c r="D1145" s="52"/>
      <c r="E1145" s="52"/>
      <c r="F1145" s="52"/>
      <c r="G1145" s="52"/>
      <c r="H1145" s="52"/>
      <c r="I1145" s="52"/>
      <c r="J1145" s="52"/>
      <c r="K1145" s="52"/>
      <c r="L1145" s="52"/>
      <c r="M1145" s="52"/>
      <c r="N1145" s="52"/>
      <c r="O1145" s="52"/>
      <c r="P1145" s="52"/>
    </row>
    <row r="1146" spans="3:16" x14ac:dyDescent="0.3">
      <c r="C1146" s="52"/>
      <c r="D1146" s="52"/>
      <c r="E1146" s="52"/>
      <c r="F1146" s="52"/>
      <c r="G1146" s="52"/>
      <c r="H1146" s="52"/>
      <c r="I1146" s="52"/>
      <c r="J1146" s="52"/>
      <c r="K1146" s="52"/>
      <c r="L1146" s="52"/>
      <c r="M1146" s="52"/>
      <c r="N1146" s="52"/>
      <c r="O1146" s="52"/>
      <c r="P1146" s="52"/>
    </row>
    <row r="1147" spans="3:16" x14ac:dyDescent="0.3">
      <c r="C1147" s="52"/>
      <c r="D1147" s="52"/>
      <c r="E1147" s="52"/>
      <c r="F1147" s="52"/>
      <c r="G1147" s="52"/>
      <c r="H1147" s="52"/>
      <c r="I1147" s="52"/>
      <c r="J1147" s="52"/>
      <c r="K1147" s="52"/>
      <c r="L1147" s="52"/>
      <c r="M1147" s="52"/>
      <c r="N1147" s="52"/>
      <c r="O1147" s="52"/>
      <c r="P1147" s="52"/>
    </row>
    <row r="1148" spans="3:16" x14ac:dyDescent="0.3">
      <c r="C1148" s="52"/>
      <c r="D1148" s="52"/>
      <c r="E1148" s="52"/>
      <c r="F1148" s="52"/>
      <c r="G1148" s="52"/>
      <c r="H1148" s="52"/>
      <c r="I1148" s="52"/>
      <c r="J1148" s="52"/>
      <c r="K1148" s="52"/>
      <c r="L1148" s="52"/>
      <c r="M1148" s="52"/>
      <c r="N1148" s="52"/>
      <c r="O1148" s="52"/>
      <c r="P1148" s="52"/>
    </row>
    <row r="1149" spans="3:16" x14ac:dyDescent="0.3">
      <c r="C1149" s="52"/>
      <c r="D1149" s="52"/>
      <c r="E1149" s="52"/>
      <c r="F1149" s="52"/>
      <c r="G1149" s="52"/>
      <c r="H1149" s="52"/>
      <c r="I1149" s="52"/>
      <c r="J1149" s="52"/>
      <c r="K1149" s="52"/>
      <c r="L1149" s="52"/>
      <c r="M1149" s="52"/>
      <c r="N1149" s="52"/>
      <c r="O1149" s="52"/>
      <c r="P1149" s="52"/>
    </row>
    <row r="1150" spans="3:16" x14ac:dyDescent="0.3">
      <c r="C1150" s="52"/>
      <c r="D1150" s="52"/>
      <c r="E1150" s="52"/>
      <c r="F1150" s="52"/>
      <c r="G1150" s="52"/>
      <c r="H1150" s="52"/>
      <c r="I1150" s="52"/>
      <c r="J1150" s="52"/>
      <c r="K1150" s="52"/>
      <c r="L1150" s="52"/>
      <c r="M1150" s="52"/>
      <c r="N1150" s="52"/>
      <c r="O1150" s="52"/>
      <c r="P1150" s="52"/>
    </row>
    <row r="1151" spans="3:16" x14ac:dyDescent="0.3">
      <c r="C1151" s="52"/>
      <c r="D1151" s="52"/>
      <c r="E1151" s="52"/>
      <c r="F1151" s="52"/>
      <c r="G1151" s="52"/>
      <c r="H1151" s="52"/>
      <c r="I1151" s="52"/>
      <c r="J1151" s="52"/>
      <c r="K1151" s="52"/>
      <c r="L1151" s="52"/>
      <c r="M1151" s="52"/>
      <c r="N1151" s="52"/>
      <c r="O1151" s="52"/>
      <c r="P1151" s="52"/>
    </row>
    <row r="1152" spans="3:16" x14ac:dyDescent="0.3">
      <c r="C1152" s="52"/>
      <c r="D1152" s="52"/>
      <c r="E1152" s="52"/>
      <c r="F1152" s="52"/>
      <c r="G1152" s="52"/>
      <c r="H1152" s="52"/>
      <c r="I1152" s="52"/>
      <c r="J1152" s="52"/>
      <c r="K1152" s="52"/>
      <c r="L1152" s="52"/>
      <c r="M1152" s="52"/>
      <c r="N1152" s="52"/>
      <c r="O1152" s="52"/>
      <c r="P1152" s="52"/>
    </row>
    <row r="1153" spans="3:16" x14ac:dyDescent="0.3">
      <c r="C1153" s="52"/>
      <c r="D1153" s="52"/>
      <c r="E1153" s="52"/>
      <c r="F1153" s="52"/>
      <c r="G1153" s="52"/>
      <c r="H1153" s="52"/>
      <c r="I1153" s="52"/>
      <c r="J1153" s="52"/>
      <c r="K1153" s="52"/>
      <c r="L1153" s="52"/>
      <c r="M1153" s="52"/>
      <c r="N1153" s="52"/>
      <c r="O1153" s="52"/>
      <c r="P1153" s="52"/>
    </row>
    <row r="1154" spans="3:16" x14ac:dyDescent="0.3">
      <c r="C1154" s="52"/>
      <c r="D1154" s="52"/>
      <c r="E1154" s="52"/>
      <c r="F1154" s="52"/>
      <c r="G1154" s="52"/>
      <c r="H1154" s="52"/>
      <c r="I1154" s="52"/>
      <c r="J1154" s="52"/>
      <c r="K1154" s="52"/>
      <c r="L1154" s="52"/>
      <c r="M1154" s="52"/>
      <c r="N1154" s="52"/>
      <c r="O1154" s="52"/>
      <c r="P1154" s="52"/>
    </row>
    <row r="1155" spans="3:16" x14ac:dyDescent="0.3">
      <c r="C1155" s="52"/>
      <c r="D1155" s="52"/>
      <c r="E1155" s="52"/>
      <c r="F1155" s="52"/>
      <c r="G1155" s="52"/>
      <c r="H1155" s="52"/>
      <c r="I1155" s="52"/>
      <c r="J1155" s="52"/>
      <c r="K1155" s="52"/>
      <c r="L1155" s="52"/>
      <c r="M1155" s="52"/>
      <c r="N1155" s="52"/>
      <c r="O1155" s="52"/>
      <c r="P1155" s="52"/>
    </row>
    <row r="1156" spans="3:16" x14ac:dyDescent="0.3">
      <c r="C1156" s="52"/>
      <c r="D1156" s="52"/>
      <c r="E1156" s="52"/>
      <c r="F1156" s="52"/>
      <c r="G1156" s="52"/>
      <c r="H1156" s="52"/>
      <c r="I1156" s="52"/>
      <c r="J1156" s="52"/>
      <c r="K1156" s="52"/>
      <c r="L1156" s="52"/>
      <c r="M1156" s="52"/>
      <c r="N1156" s="52"/>
      <c r="O1156" s="52"/>
      <c r="P1156" s="52"/>
    </row>
    <row r="1157" spans="3:16" x14ac:dyDescent="0.3">
      <c r="C1157" s="52"/>
      <c r="D1157" s="52"/>
      <c r="E1157" s="52"/>
      <c r="F1157" s="52"/>
      <c r="G1157" s="52"/>
      <c r="H1157" s="52"/>
      <c r="I1157" s="52"/>
      <c r="J1157" s="52"/>
      <c r="K1157" s="52"/>
      <c r="L1157" s="52"/>
      <c r="M1157" s="52"/>
      <c r="N1157" s="52"/>
      <c r="O1157" s="52"/>
      <c r="P1157" s="52"/>
    </row>
    <row r="1158" spans="3:16" x14ac:dyDescent="0.3">
      <c r="C1158" s="52"/>
      <c r="D1158" s="52"/>
      <c r="E1158" s="52"/>
      <c r="F1158" s="52"/>
      <c r="G1158" s="52"/>
      <c r="H1158" s="52"/>
      <c r="I1158" s="52"/>
      <c r="J1158" s="52"/>
      <c r="K1158" s="52"/>
      <c r="L1158" s="52"/>
      <c r="M1158" s="52"/>
      <c r="N1158" s="52"/>
      <c r="O1158" s="52"/>
      <c r="P1158" s="52"/>
    </row>
    <row r="1159" spans="3:16" x14ac:dyDescent="0.3">
      <c r="C1159" s="52"/>
      <c r="D1159" s="52"/>
      <c r="E1159" s="52"/>
      <c r="F1159" s="52"/>
      <c r="G1159" s="52"/>
      <c r="H1159" s="52"/>
      <c r="I1159" s="52"/>
      <c r="J1159" s="52"/>
      <c r="K1159" s="52"/>
      <c r="L1159" s="52"/>
      <c r="M1159" s="52"/>
      <c r="N1159" s="52"/>
      <c r="O1159" s="52"/>
      <c r="P1159" s="52"/>
    </row>
    <row r="1160" spans="3:16" x14ac:dyDescent="0.3">
      <c r="C1160" s="52"/>
      <c r="D1160" s="52"/>
      <c r="E1160" s="52"/>
      <c r="F1160" s="52"/>
      <c r="G1160" s="52"/>
      <c r="H1160" s="52"/>
      <c r="I1160" s="52"/>
      <c r="J1160" s="52"/>
      <c r="K1160" s="52"/>
      <c r="L1160" s="52"/>
      <c r="M1160" s="52"/>
      <c r="N1160" s="52"/>
      <c r="O1160" s="52"/>
      <c r="P1160" s="52"/>
    </row>
    <row r="1161" spans="3:16" x14ac:dyDescent="0.3">
      <c r="C1161" s="52"/>
      <c r="D1161" s="52"/>
      <c r="E1161" s="52"/>
      <c r="F1161" s="52"/>
      <c r="G1161" s="52"/>
      <c r="H1161" s="52"/>
      <c r="I1161" s="52"/>
      <c r="J1161" s="52"/>
      <c r="K1161" s="52"/>
      <c r="L1161" s="52"/>
      <c r="M1161" s="52"/>
      <c r="N1161" s="52"/>
      <c r="O1161" s="52"/>
      <c r="P1161" s="52"/>
    </row>
    <row r="1162" spans="3:16" x14ac:dyDescent="0.3">
      <c r="C1162" s="52"/>
      <c r="D1162" s="52"/>
      <c r="E1162" s="52"/>
      <c r="F1162" s="52"/>
      <c r="G1162" s="52"/>
      <c r="H1162" s="52"/>
      <c r="I1162" s="52"/>
      <c r="J1162" s="52"/>
      <c r="K1162" s="52"/>
      <c r="L1162" s="52"/>
      <c r="M1162" s="52"/>
      <c r="N1162" s="52"/>
      <c r="O1162" s="52"/>
      <c r="P1162" s="52"/>
    </row>
    <row r="1163" spans="3:16" x14ac:dyDescent="0.3">
      <c r="C1163" s="52"/>
      <c r="D1163" s="52"/>
      <c r="E1163" s="52"/>
      <c r="F1163" s="52"/>
      <c r="G1163" s="52"/>
      <c r="H1163" s="52"/>
      <c r="I1163" s="52"/>
      <c r="J1163" s="52"/>
      <c r="K1163" s="52"/>
      <c r="L1163" s="52"/>
      <c r="M1163" s="52"/>
      <c r="N1163" s="52"/>
      <c r="O1163" s="52"/>
      <c r="P1163" s="52"/>
    </row>
    <row r="1164" spans="3:16" x14ac:dyDescent="0.3">
      <c r="C1164" s="52"/>
      <c r="D1164" s="52"/>
      <c r="E1164" s="52"/>
      <c r="F1164" s="52"/>
      <c r="G1164" s="52"/>
      <c r="H1164" s="52"/>
      <c r="I1164" s="52"/>
      <c r="J1164" s="52"/>
      <c r="K1164" s="52"/>
      <c r="L1164" s="52"/>
      <c r="M1164" s="52"/>
      <c r="N1164" s="52"/>
      <c r="O1164" s="52"/>
      <c r="P1164" s="52"/>
    </row>
    <row r="1165" spans="3:16" x14ac:dyDescent="0.3">
      <c r="C1165" s="52"/>
      <c r="D1165" s="52"/>
      <c r="E1165" s="52"/>
      <c r="F1165" s="52"/>
      <c r="G1165" s="52"/>
      <c r="H1165" s="52"/>
      <c r="I1165" s="52"/>
      <c r="J1165" s="52"/>
      <c r="K1165" s="52"/>
      <c r="L1165" s="52"/>
      <c r="M1165" s="52"/>
      <c r="N1165" s="52"/>
      <c r="O1165" s="52"/>
      <c r="P1165" s="52"/>
    </row>
    <row r="1166" spans="3:16" x14ac:dyDescent="0.3">
      <c r="C1166" s="52"/>
      <c r="D1166" s="52"/>
      <c r="E1166" s="52"/>
      <c r="F1166" s="52"/>
      <c r="G1166" s="52"/>
      <c r="H1166" s="52"/>
      <c r="I1166" s="52"/>
      <c r="J1166" s="52"/>
      <c r="K1166" s="52"/>
      <c r="L1166" s="52"/>
      <c r="M1166" s="52"/>
      <c r="N1166" s="52"/>
      <c r="O1166" s="52"/>
      <c r="P1166" s="52"/>
    </row>
    <row r="1167" spans="3:16" x14ac:dyDescent="0.3">
      <c r="C1167" s="52"/>
      <c r="D1167" s="52"/>
      <c r="E1167" s="52"/>
      <c r="F1167" s="52"/>
      <c r="G1167" s="52"/>
      <c r="H1167" s="52"/>
      <c r="I1167" s="52"/>
      <c r="J1167" s="52"/>
      <c r="K1167" s="52"/>
      <c r="L1167" s="52"/>
      <c r="M1167" s="52"/>
      <c r="N1167" s="52"/>
      <c r="O1167" s="52"/>
      <c r="P1167" s="52"/>
    </row>
    <row r="1168" spans="3:16" x14ac:dyDescent="0.3">
      <c r="C1168" s="52"/>
      <c r="D1168" s="52"/>
      <c r="E1168" s="52"/>
      <c r="F1168" s="52"/>
      <c r="G1168" s="52"/>
      <c r="H1168" s="52"/>
      <c r="I1168" s="52"/>
      <c r="J1168" s="52"/>
      <c r="K1168" s="52"/>
      <c r="L1168" s="52"/>
      <c r="M1168" s="52"/>
      <c r="N1168" s="52"/>
      <c r="O1168" s="52"/>
      <c r="P1168" s="52"/>
    </row>
    <row r="1169" spans="3:16" x14ac:dyDescent="0.3">
      <c r="C1169" s="52"/>
      <c r="D1169" s="52"/>
      <c r="E1169" s="52"/>
      <c r="F1169" s="52"/>
      <c r="G1169" s="52"/>
      <c r="H1169" s="52"/>
      <c r="I1169" s="52"/>
      <c r="J1169" s="52"/>
      <c r="K1169" s="52"/>
      <c r="L1169" s="52"/>
      <c r="M1169" s="52"/>
      <c r="N1169" s="52"/>
      <c r="O1169" s="52"/>
      <c r="P1169" s="52"/>
    </row>
    <row r="1170" spans="3:16" x14ac:dyDescent="0.3">
      <c r="C1170" s="52"/>
      <c r="D1170" s="52"/>
      <c r="E1170" s="52"/>
      <c r="F1170" s="52"/>
      <c r="G1170" s="52"/>
      <c r="H1170" s="52"/>
      <c r="I1170" s="52"/>
      <c r="J1170" s="52"/>
      <c r="K1170" s="52"/>
      <c r="L1170" s="52"/>
      <c r="M1170" s="52"/>
      <c r="N1170" s="52"/>
      <c r="O1170" s="52"/>
      <c r="P1170" s="52"/>
    </row>
    <row r="1171" spans="3:16" x14ac:dyDescent="0.3">
      <c r="C1171" s="52"/>
      <c r="D1171" s="52"/>
      <c r="E1171" s="52"/>
      <c r="F1171" s="52"/>
      <c r="G1171" s="52"/>
      <c r="H1171" s="52"/>
      <c r="I1171" s="52"/>
      <c r="J1171" s="52"/>
      <c r="K1171" s="52"/>
      <c r="L1171" s="52"/>
      <c r="M1171" s="52"/>
      <c r="N1171" s="52"/>
      <c r="O1171" s="52"/>
      <c r="P1171" s="52"/>
    </row>
    <row r="1172" spans="3:16" x14ac:dyDescent="0.3">
      <c r="C1172" s="52"/>
      <c r="D1172" s="52"/>
      <c r="E1172" s="52"/>
      <c r="F1172" s="52"/>
      <c r="G1172" s="52"/>
      <c r="H1172" s="52"/>
      <c r="I1172" s="52"/>
      <c r="J1172" s="52"/>
      <c r="K1172" s="52"/>
      <c r="L1172" s="52"/>
      <c r="M1172" s="52"/>
      <c r="N1172" s="52"/>
      <c r="O1172" s="52"/>
      <c r="P1172" s="52"/>
    </row>
    <row r="1173" spans="3:16" x14ac:dyDescent="0.3">
      <c r="C1173" s="52"/>
      <c r="D1173" s="52"/>
      <c r="E1173" s="52"/>
      <c r="F1173" s="52"/>
      <c r="G1173" s="52"/>
      <c r="H1173" s="52"/>
      <c r="I1173" s="52"/>
      <c r="J1173" s="52"/>
      <c r="K1173" s="52"/>
      <c r="L1173" s="52"/>
      <c r="M1173" s="52"/>
      <c r="N1173" s="52"/>
      <c r="O1173" s="52"/>
      <c r="P1173" s="52"/>
    </row>
    <row r="1174" spans="3:16" x14ac:dyDescent="0.3">
      <c r="C1174" s="52"/>
      <c r="D1174" s="52"/>
      <c r="E1174" s="52"/>
      <c r="F1174" s="52"/>
      <c r="G1174" s="52"/>
      <c r="H1174" s="52"/>
      <c r="I1174" s="52"/>
      <c r="J1174" s="52"/>
      <c r="K1174" s="52"/>
      <c r="L1174" s="52"/>
      <c r="M1174" s="52"/>
      <c r="N1174" s="52"/>
      <c r="O1174" s="52"/>
      <c r="P1174" s="52"/>
    </row>
    <row r="1175" spans="3:16" x14ac:dyDescent="0.3">
      <c r="C1175" s="52"/>
      <c r="D1175" s="52"/>
      <c r="E1175" s="52"/>
      <c r="F1175" s="52"/>
      <c r="G1175" s="52"/>
      <c r="H1175" s="52"/>
      <c r="I1175" s="52"/>
      <c r="J1175" s="52"/>
      <c r="K1175" s="52"/>
      <c r="L1175" s="52"/>
      <c r="M1175" s="52"/>
      <c r="N1175" s="52"/>
      <c r="O1175" s="52"/>
      <c r="P1175" s="52"/>
    </row>
    <row r="1176" spans="3:16" x14ac:dyDescent="0.3">
      <c r="C1176" s="52"/>
      <c r="D1176" s="52"/>
      <c r="E1176" s="52"/>
      <c r="F1176" s="52"/>
      <c r="G1176" s="52"/>
      <c r="H1176" s="52"/>
      <c r="I1176" s="52"/>
      <c r="J1176" s="52"/>
      <c r="K1176" s="52"/>
      <c r="L1176" s="52"/>
      <c r="M1176" s="52"/>
      <c r="N1176" s="52"/>
      <c r="O1176" s="52"/>
      <c r="P1176" s="52"/>
    </row>
    <row r="1177" spans="3:16" x14ac:dyDescent="0.3">
      <c r="C1177" s="52"/>
      <c r="D1177" s="52"/>
      <c r="E1177" s="52"/>
      <c r="F1177" s="52"/>
      <c r="G1177" s="52"/>
      <c r="H1177" s="52"/>
      <c r="I1177" s="52"/>
      <c r="J1177" s="52"/>
      <c r="K1177" s="52"/>
      <c r="L1177" s="52"/>
      <c r="M1177" s="52"/>
      <c r="N1177" s="52"/>
      <c r="O1177" s="52"/>
      <c r="P1177" s="52"/>
    </row>
    <row r="1178" spans="3:16" x14ac:dyDescent="0.3">
      <c r="C1178" s="52"/>
      <c r="D1178" s="52"/>
      <c r="E1178" s="52"/>
      <c r="F1178" s="52"/>
      <c r="G1178" s="52"/>
      <c r="H1178" s="52"/>
      <c r="I1178" s="52"/>
      <c r="J1178" s="52"/>
      <c r="K1178" s="52"/>
      <c r="L1178" s="52"/>
      <c r="M1178" s="52"/>
      <c r="N1178" s="52"/>
      <c r="O1178" s="52"/>
      <c r="P1178" s="52"/>
    </row>
    <row r="1179" spans="3:16" x14ac:dyDescent="0.3">
      <c r="C1179" s="52"/>
      <c r="D1179" s="52"/>
      <c r="E1179" s="52"/>
      <c r="F1179" s="52"/>
      <c r="G1179" s="52"/>
      <c r="H1179" s="52"/>
      <c r="I1179" s="52"/>
      <c r="J1179" s="52"/>
      <c r="K1179" s="52"/>
      <c r="L1179" s="52"/>
      <c r="M1179" s="52"/>
      <c r="N1179" s="52"/>
      <c r="O1179" s="52"/>
      <c r="P1179" s="52"/>
    </row>
    <row r="1180" spans="3:16" x14ac:dyDescent="0.3">
      <c r="C1180" s="52"/>
      <c r="D1180" s="52"/>
      <c r="E1180" s="52"/>
      <c r="F1180" s="52"/>
      <c r="G1180" s="52"/>
      <c r="H1180" s="52"/>
      <c r="I1180" s="52"/>
      <c r="J1180" s="52"/>
      <c r="K1180" s="52"/>
      <c r="L1180" s="52"/>
      <c r="M1180" s="52"/>
      <c r="N1180" s="52"/>
      <c r="O1180" s="52"/>
      <c r="P1180" s="52"/>
    </row>
    <row r="1181" spans="3:16" x14ac:dyDescent="0.3">
      <c r="C1181" s="52"/>
      <c r="D1181" s="52"/>
      <c r="E1181" s="52"/>
      <c r="F1181" s="52"/>
      <c r="G1181" s="52"/>
      <c r="H1181" s="52"/>
      <c r="I1181" s="52"/>
      <c r="J1181" s="52"/>
      <c r="K1181" s="52"/>
      <c r="L1181" s="52"/>
      <c r="M1181" s="52"/>
      <c r="N1181" s="52"/>
      <c r="O1181" s="52"/>
      <c r="P1181" s="52"/>
    </row>
    <row r="1182" spans="3:16" x14ac:dyDescent="0.3">
      <c r="C1182" s="52"/>
      <c r="D1182" s="52"/>
      <c r="E1182" s="52"/>
      <c r="F1182" s="52"/>
      <c r="G1182" s="52"/>
      <c r="H1182" s="52"/>
      <c r="I1182" s="52"/>
      <c r="J1182" s="52"/>
      <c r="K1182" s="52"/>
      <c r="L1182" s="52"/>
      <c r="M1182" s="52"/>
      <c r="N1182" s="52"/>
      <c r="O1182" s="52"/>
      <c r="P1182" s="52"/>
    </row>
    <row r="1183" spans="3:16" x14ac:dyDescent="0.3">
      <c r="C1183" s="52"/>
      <c r="D1183" s="52"/>
      <c r="E1183" s="52"/>
      <c r="F1183" s="52"/>
      <c r="G1183" s="52"/>
      <c r="H1183" s="52"/>
      <c r="I1183" s="52"/>
      <c r="J1183" s="52"/>
      <c r="K1183" s="52"/>
      <c r="L1183" s="52"/>
      <c r="M1183" s="52"/>
      <c r="N1183" s="52"/>
      <c r="O1183" s="52"/>
      <c r="P1183" s="52"/>
    </row>
    <row r="1184" spans="3:16" x14ac:dyDescent="0.3">
      <c r="C1184" s="52"/>
      <c r="D1184" s="52"/>
      <c r="E1184" s="52"/>
      <c r="F1184" s="52"/>
      <c r="G1184" s="52"/>
      <c r="H1184" s="52"/>
      <c r="I1184" s="52"/>
      <c r="J1184" s="52"/>
      <c r="K1184" s="52"/>
      <c r="L1184" s="52"/>
      <c r="M1184" s="52"/>
      <c r="N1184" s="52"/>
      <c r="O1184" s="52"/>
      <c r="P1184" s="52"/>
    </row>
    <row r="1185" spans="3:16" x14ac:dyDescent="0.3">
      <c r="C1185" s="52"/>
      <c r="D1185" s="52"/>
      <c r="E1185" s="52"/>
      <c r="F1185" s="52"/>
      <c r="G1185" s="52"/>
      <c r="H1185" s="52"/>
      <c r="I1185" s="52"/>
      <c r="J1185" s="52"/>
      <c r="K1185" s="52"/>
      <c r="L1185" s="52"/>
      <c r="M1185" s="52"/>
      <c r="N1185" s="52"/>
      <c r="O1185" s="52"/>
      <c r="P1185" s="52"/>
    </row>
    <row r="1186" spans="3:16" x14ac:dyDescent="0.3">
      <c r="C1186" s="52"/>
      <c r="D1186" s="52"/>
      <c r="E1186" s="52"/>
      <c r="F1186" s="52"/>
      <c r="G1186" s="52"/>
      <c r="H1186" s="52"/>
      <c r="I1186" s="52"/>
      <c r="J1186" s="52"/>
      <c r="K1186" s="52"/>
      <c r="L1186" s="52"/>
      <c r="M1186" s="52"/>
      <c r="N1186" s="52"/>
      <c r="O1186" s="52"/>
      <c r="P1186" s="52"/>
    </row>
    <row r="1187" spans="3:16" x14ac:dyDescent="0.3">
      <c r="C1187" s="52"/>
      <c r="D1187" s="52"/>
      <c r="E1187" s="52"/>
      <c r="F1187" s="52"/>
      <c r="G1187" s="52"/>
      <c r="H1187" s="52"/>
      <c r="I1187" s="52"/>
      <c r="J1187" s="52"/>
      <c r="K1187" s="52"/>
      <c r="L1187" s="52"/>
      <c r="M1187" s="52"/>
      <c r="N1187" s="52"/>
      <c r="O1187" s="52"/>
      <c r="P1187" s="52"/>
    </row>
    <row r="1188" spans="3:16" x14ac:dyDescent="0.3">
      <c r="C1188" s="52"/>
      <c r="D1188" s="52"/>
      <c r="E1188" s="52"/>
      <c r="F1188" s="52"/>
      <c r="G1188" s="52"/>
      <c r="H1188" s="52"/>
      <c r="I1188" s="52"/>
      <c r="J1188" s="52"/>
      <c r="K1188" s="52"/>
      <c r="L1188" s="52"/>
      <c r="M1188" s="52"/>
      <c r="N1188" s="52"/>
      <c r="O1188" s="52"/>
      <c r="P1188" s="52"/>
    </row>
    <row r="1189" spans="3:16" x14ac:dyDescent="0.3">
      <c r="C1189" s="52"/>
      <c r="D1189" s="52"/>
      <c r="E1189" s="52"/>
      <c r="F1189" s="52"/>
      <c r="G1189" s="52"/>
      <c r="H1189" s="52"/>
      <c r="I1189" s="52"/>
      <c r="J1189" s="52"/>
      <c r="K1189" s="52"/>
      <c r="L1189" s="52"/>
      <c r="M1189" s="52"/>
      <c r="N1189" s="52"/>
      <c r="O1189" s="52"/>
      <c r="P1189" s="52"/>
    </row>
    <row r="1190" spans="3:16" x14ac:dyDescent="0.3">
      <c r="C1190" s="52"/>
      <c r="D1190" s="52"/>
      <c r="E1190" s="52"/>
      <c r="F1190" s="52"/>
      <c r="G1190" s="52"/>
      <c r="H1190" s="52"/>
      <c r="I1190" s="52"/>
      <c r="J1190" s="52"/>
      <c r="K1190" s="52"/>
      <c r="L1190" s="52"/>
      <c r="M1190" s="52"/>
      <c r="N1190" s="52"/>
      <c r="O1190" s="52"/>
      <c r="P1190" s="52"/>
    </row>
    <row r="1191" spans="3:16" x14ac:dyDescent="0.3">
      <c r="C1191" s="52"/>
      <c r="D1191" s="52"/>
      <c r="E1191" s="52"/>
      <c r="F1191" s="52"/>
      <c r="G1191" s="52"/>
      <c r="H1191" s="52"/>
      <c r="I1191" s="52"/>
      <c r="J1191" s="52"/>
      <c r="K1191" s="52"/>
      <c r="L1191" s="52"/>
      <c r="M1191" s="52"/>
      <c r="N1191" s="52"/>
      <c r="O1191" s="52"/>
      <c r="P1191" s="52"/>
    </row>
    <row r="1192" spans="3:16" x14ac:dyDescent="0.3">
      <c r="C1192" s="52"/>
      <c r="D1192" s="52"/>
      <c r="E1192" s="52"/>
      <c r="F1192" s="52"/>
      <c r="G1192" s="52"/>
      <c r="H1192" s="52"/>
      <c r="I1192" s="52"/>
      <c r="J1192" s="52"/>
      <c r="K1192" s="52"/>
      <c r="L1192" s="52"/>
      <c r="M1192" s="52"/>
      <c r="N1192" s="52"/>
      <c r="O1192" s="52"/>
      <c r="P1192" s="52"/>
    </row>
    <row r="1193" spans="3:16" x14ac:dyDescent="0.3">
      <c r="C1193" s="52"/>
      <c r="D1193" s="52"/>
      <c r="E1193" s="52"/>
      <c r="F1193" s="52"/>
      <c r="G1193" s="52"/>
      <c r="H1193" s="52"/>
      <c r="I1193" s="52"/>
      <c r="J1193" s="52"/>
      <c r="K1193" s="52"/>
      <c r="L1193" s="52"/>
      <c r="M1193" s="52"/>
      <c r="N1193" s="52"/>
      <c r="O1193" s="52"/>
      <c r="P1193" s="52"/>
    </row>
    <row r="1194" spans="3:16" x14ac:dyDescent="0.3">
      <c r="C1194" s="52"/>
      <c r="D1194" s="52"/>
      <c r="E1194" s="52"/>
      <c r="F1194" s="52"/>
      <c r="G1194" s="52"/>
      <c r="H1194" s="52"/>
      <c r="I1194" s="52"/>
      <c r="J1194" s="52"/>
      <c r="K1194" s="52"/>
      <c r="L1194" s="52"/>
      <c r="M1194" s="52"/>
      <c r="N1194" s="52"/>
      <c r="O1194" s="52"/>
      <c r="P1194" s="52"/>
    </row>
    <row r="1195" spans="3:16" x14ac:dyDescent="0.3">
      <c r="C1195" s="52"/>
      <c r="D1195" s="52"/>
      <c r="E1195" s="52"/>
      <c r="F1195" s="52"/>
      <c r="G1195" s="52"/>
      <c r="H1195" s="52"/>
      <c r="I1195" s="52"/>
      <c r="J1195" s="52"/>
      <c r="K1195" s="52"/>
      <c r="L1195" s="52"/>
      <c r="M1195" s="52"/>
      <c r="N1195" s="52"/>
      <c r="O1195" s="52"/>
      <c r="P1195" s="52"/>
    </row>
    <row r="1196" spans="3:16" x14ac:dyDescent="0.3">
      <c r="C1196" s="52"/>
      <c r="D1196" s="52"/>
      <c r="E1196" s="52"/>
      <c r="F1196" s="52"/>
      <c r="G1196" s="52"/>
      <c r="H1196" s="52"/>
      <c r="I1196" s="52"/>
      <c r="J1196" s="52"/>
      <c r="K1196" s="52"/>
      <c r="L1196" s="52"/>
      <c r="M1196" s="52"/>
      <c r="N1196" s="52"/>
      <c r="O1196" s="52"/>
      <c r="P1196" s="52"/>
    </row>
    <row r="1197" spans="3:16" x14ac:dyDescent="0.3">
      <c r="C1197" s="52"/>
      <c r="D1197" s="52"/>
      <c r="E1197" s="52"/>
      <c r="F1197" s="52"/>
      <c r="G1197" s="52"/>
      <c r="H1197" s="52"/>
      <c r="I1197" s="52"/>
      <c r="J1197" s="52"/>
      <c r="K1197" s="52"/>
      <c r="L1197" s="52"/>
      <c r="M1197" s="52"/>
      <c r="N1197" s="52"/>
      <c r="O1197" s="52"/>
      <c r="P1197" s="52"/>
    </row>
    <row r="1198" spans="3:16" x14ac:dyDescent="0.3">
      <c r="C1198" s="52"/>
      <c r="D1198" s="52"/>
      <c r="E1198" s="52"/>
      <c r="F1198" s="52"/>
      <c r="G1198" s="52"/>
      <c r="H1198" s="52"/>
      <c r="I1198" s="52"/>
      <c r="J1198" s="52"/>
      <c r="K1198" s="52"/>
      <c r="L1198" s="52"/>
      <c r="M1198" s="52"/>
      <c r="N1198" s="52"/>
      <c r="O1198" s="52"/>
      <c r="P1198" s="52"/>
    </row>
    <row r="1199" spans="3:16" x14ac:dyDescent="0.3">
      <c r="C1199" s="52"/>
      <c r="D1199" s="52"/>
      <c r="E1199" s="52"/>
      <c r="F1199" s="52"/>
      <c r="G1199" s="52"/>
      <c r="H1199" s="52"/>
      <c r="I1199" s="52"/>
      <c r="J1199" s="52"/>
      <c r="K1199" s="52"/>
      <c r="L1199" s="52"/>
      <c r="M1199" s="52"/>
      <c r="N1199" s="52"/>
      <c r="O1199" s="52"/>
      <c r="P1199" s="52"/>
    </row>
    <row r="1200" spans="3:16" x14ac:dyDescent="0.3">
      <c r="C1200" s="52"/>
      <c r="D1200" s="52"/>
      <c r="E1200" s="52"/>
      <c r="F1200" s="52"/>
      <c r="G1200" s="52"/>
      <c r="H1200" s="52"/>
      <c r="I1200" s="52"/>
      <c r="J1200" s="52"/>
      <c r="K1200" s="52"/>
      <c r="L1200" s="52"/>
      <c r="M1200" s="52"/>
      <c r="N1200" s="52"/>
      <c r="O1200" s="52"/>
      <c r="P1200" s="52"/>
    </row>
    <row r="1201" spans="3:16" x14ac:dyDescent="0.3">
      <c r="C1201" s="52"/>
      <c r="D1201" s="52"/>
      <c r="E1201" s="52"/>
      <c r="F1201" s="52"/>
      <c r="G1201" s="52"/>
      <c r="H1201" s="52"/>
      <c r="I1201" s="52"/>
      <c r="J1201" s="52"/>
      <c r="K1201" s="52"/>
      <c r="L1201" s="52"/>
      <c r="M1201" s="52"/>
      <c r="N1201" s="52"/>
      <c r="O1201" s="52"/>
      <c r="P1201" s="52"/>
    </row>
    <row r="1202" spans="3:16" x14ac:dyDescent="0.3">
      <c r="C1202" s="52"/>
      <c r="D1202" s="52"/>
      <c r="E1202" s="52"/>
      <c r="F1202" s="52"/>
      <c r="G1202" s="52"/>
      <c r="H1202" s="52"/>
      <c r="I1202" s="52"/>
      <c r="J1202" s="52"/>
      <c r="K1202" s="52"/>
      <c r="L1202" s="52"/>
      <c r="M1202" s="52"/>
      <c r="N1202" s="52"/>
      <c r="O1202" s="52"/>
      <c r="P1202" s="52"/>
    </row>
    <row r="1203" spans="3:16" x14ac:dyDescent="0.3">
      <c r="C1203" s="52"/>
      <c r="D1203" s="52"/>
      <c r="E1203" s="52"/>
      <c r="F1203" s="52"/>
      <c r="G1203" s="52"/>
      <c r="H1203" s="52"/>
      <c r="I1203" s="52"/>
      <c r="J1203" s="52"/>
      <c r="K1203" s="52"/>
      <c r="L1203" s="52"/>
      <c r="M1203" s="52"/>
      <c r="N1203" s="52"/>
      <c r="O1203" s="52"/>
      <c r="P1203" s="52"/>
    </row>
    <row r="1204" spans="3:16" x14ac:dyDescent="0.3">
      <c r="C1204" s="52"/>
      <c r="D1204" s="52"/>
      <c r="E1204" s="52"/>
      <c r="F1204" s="52"/>
      <c r="G1204" s="52"/>
      <c r="H1204" s="52"/>
      <c r="I1204" s="52"/>
      <c r="J1204" s="52"/>
      <c r="K1204" s="52"/>
      <c r="L1204" s="52"/>
      <c r="M1204" s="52"/>
      <c r="N1204" s="52"/>
      <c r="O1204" s="52"/>
      <c r="P1204" s="52"/>
    </row>
    <row r="1205" spans="3:16" x14ac:dyDescent="0.3">
      <c r="C1205" s="52"/>
      <c r="D1205" s="52"/>
      <c r="E1205" s="52"/>
      <c r="F1205" s="52"/>
      <c r="G1205" s="52"/>
      <c r="H1205" s="52"/>
      <c r="I1205" s="52"/>
      <c r="J1205" s="52"/>
      <c r="K1205" s="52"/>
      <c r="L1205" s="52"/>
      <c r="M1205" s="52"/>
      <c r="N1205" s="52"/>
      <c r="O1205" s="52"/>
      <c r="P1205" s="52"/>
    </row>
    <row r="1206" spans="3:16" x14ac:dyDescent="0.3">
      <c r="C1206" s="52"/>
      <c r="D1206" s="52"/>
      <c r="E1206" s="52"/>
      <c r="F1206" s="52"/>
      <c r="G1206" s="52"/>
      <c r="H1206" s="52"/>
      <c r="I1206" s="52"/>
      <c r="J1206" s="52"/>
      <c r="K1206" s="52"/>
      <c r="L1206" s="52"/>
      <c r="M1206" s="52"/>
      <c r="N1206" s="52"/>
      <c r="O1206" s="52"/>
      <c r="P1206" s="52"/>
    </row>
    <row r="1207" spans="3:16" x14ac:dyDescent="0.3">
      <c r="C1207" s="52"/>
      <c r="D1207" s="52"/>
      <c r="E1207" s="52"/>
      <c r="F1207" s="52"/>
      <c r="G1207" s="52"/>
      <c r="H1207" s="52"/>
      <c r="I1207" s="52"/>
      <c r="J1207" s="52"/>
      <c r="K1207" s="52"/>
      <c r="L1207" s="52"/>
      <c r="M1207" s="52"/>
      <c r="N1207" s="52"/>
      <c r="O1207" s="52"/>
      <c r="P1207" s="52"/>
    </row>
    <row r="1208" spans="3:16" x14ac:dyDescent="0.3">
      <c r="C1208" s="52"/>
      <c r="D1208" s="52"/>
      <c r="E1208" s="52"/>
      <c r="F1208" s="52"/>
      <c r="G1208" s="52"/>
      <c r="H1208" s="52"/>
      <c r="I1208" s="52"/>
      <c r="J1208" s="52"/>
      <c r="K1208" s="52"/>
      <c r="L1208" s="52"/>
      <c r="M1208" s="52"/>
      <c r="N1208" s="52"/>
      <c r="O1208" s="52"/>
      <c r="P1208" s="52"/>
    </row>
    <row r="1209" spans="3:16" x14ac:dyDescent="0.3">
      <c r="C1209" s="52"/>
      <c r="D1209" s="52"/>
      <c r="E1209" s="52"/>
      <c r="F1209" s="52"/>
      <c r="G1209" s="52"/>
      <c r="H1209" s="52"/>
      <c r="I1209" s="52"/>
      <c r="J1209" s="52"/>
      <c r="K1209" s="52"/>
      <c r="L1209" s="52"/>
      <c r="M1209" s="52"/>
      <c r="N1209" s="52"/>
      <c r="O1209" s="52"/>
      <c r="P1209" s="52"/>
    </row>
    <row r="1210" spans="3:16" x14ac:dyDescent="0.3">
      <c r="C1210" s="52"/>
      <c r="D1210" s="52"/>
      <c r="E1210" s="52"/>
      <c r="F1210" s="52"/>
      <c r="G1210" s="52"/>
      <c r="H1210" s="52"/>
      <c r="I1210" s="52"/>
      <c r="J1210" s="52"/>
      <c r="K1210" s="52"/>
      <c r="L1210" s="52"/>
      <c r="M1210" s="52"/>
      <c r="N1210" s="52"/>
      <c r="O1210" s="52"/>
      <c r="P1210" s="52"/>
    </row>
    <row r="1211" spans="3:16" x14ac:dyDescent="0.3">
      <c r="C1211" s="52"/>
      <c r="D1211" s="52"/>
      <c r="E1211" s="52"/>
      <c r="F1211" s="52"/>
      <c r="G1211" s="52"/>
      <c r="H1211" s="52"/>
      <c r="I1211" s="52"/>
      <c r="J1211" s="52"/>
      <c r="K1211" s="52"/>
      <c r="L1211" s="52"/>
      <c r="M1211" s="52"/>
      <c r="N1211" s="52"/>
      <c r="O1211" s="52"/>
      <c r="P1211" s="52"/>
    </row>
    <row r="1212" spans="3:16" x14ac:dyDescent="0.3">
      <c r="C1212" s="52"/>
      <c r="D1212" s="52"/>
      <c r="E1212" s="52"/>
      <c r="F1212" s="52"/>
      <c r="G1212" s="52"/>
      <c r="H1212" s="52"/>
      <c r="I1212" s="52"/>
      <c r="J1212" s="52"/>
      <c r="K1212" s="52"/>
      <c r="L1212" s="52"/>
      <c r="M1212" s="52"/>
      <c r="N1212" s="52"/>
      <c r="O1212" s="52"/>
      <c r="P1212" s="52"/>
    </row>
    <row r="1213" spans="3:16" x14ac:dyDescent="0.3">
      <c r="C1213" s="52"/>
      <c r="D1213" s="52"/>
      <c r="E1213" s="52"/>
      <c r="F1213" s="52"/>
      <c r="G1213" s="52"/>
      <c r="H1213" s="52"/>
      <c r="I1213" s="52"/>
      <c r="J1213" s="52"/>
      <c r="K1213" s="52"/>
      <c r="L1213" s="52"/>
      <c r="M1213" s="52"/>
      <c r="N1213" s="52"/>
      <c r="O1213" s="52"/>
      <c r="P1213" s="52"/>
    </row>
    <row r="1214" spans="3:16" x14ac:dyDescent="0.3">
      <c r="C1214" s="52"/>
      <c r="D1214" s="52"/>
      <c r="E1214" s="52"/>
      <c r="F1214" s="52"/>
      <c r="G1214" s="52"/>
      <c r="H1214" s="52"/>
      <c r="I1214" s="52"/>
      <c r="J1214" s="52"/>
      <c r="K1214" s="52"/>
      <c r="L1214" s="52"/>
      <c r="M1214" s="52"/>
      <c r="N1214" s="52"/>
      <c r="O1214" s="52"/>
      <c r="P1214" s="52"/>
    </row>
    <row r="1215" spans="3:16" x14ac:dyDescent="0.3">
      <c r="C1215" s="52"/>
      <c r="D1215" s="52"/>
      <c r="E1215" s="52"/>
      <c r="F1215" s="52"/>
      <c r="G1215" s="52"/>
      <c r="H1215" s="52"/>
      <c r="I1215" s="52"/>
      <c r="J1215" s="52"/>
      <c r="K1215" s="52"/>
      <c r="L1215" s="52"/>
      <c r="M1215" s="52"/>
      <c r="N1215" s="52"/>
      <c r="O1215" s="52"/>
      <c r="P1215" s="52"/>
    </row>
    <row r="1216" spans="3:16" x14ac:dyDescent="0.3">
      <c r="C1216" s="52"/>
      <c r="D1216" s="52"/>
      <c r="E1216" s="52"/>
      <c r="F1216" s="52"/>
      <c r="G1216" s="52"/>
      <c r="H1216" s="52"/>
      <c r="I1216" s="52"/>
      <c r="J1216" s="52"/>
      <c r="K1216" s="52"/>
      <c r="L1216" s="52"/>
      <c r="M1216" s="52"/>
      <c r="N1216" s="52"/>
      <c r="O1216" s="52"/>
      <c r="P1216" s="52"/>
    </row>
    <row r="1217" spans="3:16" x14ac:dyDescent="0.3">
      <c r="C1217" s="52"/>
      <c r="D1217" s="52"/>
      <c r="E1217" s="52"/>
      <c r="F1217" s="52"/>
      <c r="G1217" s="52"/>
      <c r="H1217" s="52"/>
      <c r="I1217" s="52"/>
      <c r="J1217" s="52"/>
      <c r="K1217" s="52"/>
      <c r="L1217" s="52"/>
      <c r="M1217" s="52"/>
      <c r="N1217" s="52"/>
      <c r="O1217" s="52"/>
      <c r="P1217" s="52"/>
    </row>
    <row r="1218" spans="3:16" x14ac:dyDescent="0.3">
      <c r="C1218" s="52"/>
      <c r="D1218" s="52"/>
      <c r="E1218" s="52"/>
      <c r="F1218" s="52"/>
      <c r="G1218" s="52"/>
      <c r="H1218" s="52"/>
      <c r="I1218" s="52"/>
      <c r="J1218" s="52"/>
      <c r="K1218" s="52"/>
      <c r="L1218" s="52"/>
      <c r="M1218" s="52"/>
      <c r="N1218" s="52"/>
      <c r="O1218" s="52"/>
      <c r="P1218" s="52"/>
    </row>
    <row r="1219" spans="3:16" x14ac:dyDescent="0.3">
      <c r="C1219" s="52"/>
      <c r="D1219" s="52"/>
      <c r="E1219" s="52"/>
      <c r="F1219" s="52"/>
      <c r="G1219" s="52"/>
      <c r="H1219" s="52"/>
      <c r="I1219" s="52"/>
      <c r="J1219" s="52"/>
      <c r="K1219" s="52"/>
      <c r="L1219" s="52"/>
      <c r="M1219" s="52"/>
      <c r="N1219" s="52"/>
      <c r="O1219" s="52"/>
      <c r="P1219" s="52"/>
    </row>
    <row r="1220" spans="3:16" x14ac:dyDescent="0.3">
      <c r="C1220" s="52"/>
      <c r="D1220" s="52"/>
      <c r="E1220" s="52"/>
      <c r="F1220" s="52"/>
      <c r="G1220" s="52"/>
      <c r="H1220" s="52"/>
      <c r="I1220" s="52"/>
      <c r="J1220" s="52"/>
      <c r="K1220" s="52"/>
      <c r="L1220" s="52"/>
      <c r="M1220" s="52"/>
      <c r="N1220" s="52"/>
      <c r="O1220" s="52"/>
      <c r="P1220" s="52"/>
    </row>
    <row r="1221" spans="3:16" x14ac:dyDescent="0.3">
      <c r="C1221" s="52"/>
      <c r="D1221" s="52"/>
      <c r="E1221" s="52"/>
      <c r="F1221" s="52"/>
      <c r="G1221" s="52"/>
      <c r="H1221" s="52"/>
      <c r="I1221" s="52"/>
      <c r="J1221" s="52"/>
      <c r="K1221" s="52"/>
      <c r="L1221" s="52"/>
      <c r="M1221" s="52"/>
      <c r="N1221" s="52"/>
      <c r="O1221" s="52"/>
      <c r="P1221" s="52"/>
    </row>
    <row r="1222" spans="3:16" x14ac:dyDescent="0.3">
      <c r="C1222" s="52"/>
      <c r="D1222" s="52"/>
      <c r="E1222" s="52"/>
      <c r="F1222" s="52"/>
      <c r="G1222" s="52"/>
      <c r="H1222" s="52"/>
      <c r="I1222" s="52"/>
      <c r="J1222" s="52"/>
      <c r="K1222" s="52"/>
      <c r="L1222" s="52"/>
      <c r="M1222" s="52"/>
      <c r="N1222" s="52"/>
      <c r="O1222" s="52"/>
      <c r="P1222" s="52"/>
    </row>
    <row r="1223" spans="3:16" x14ac:dyDescent="0.3">
      <c r="C1223" s="52"/>
      <c r="D1223" s="52"/>
      <c r="E1223" s="52"/>
      <c r="F1223" s="52"/>
      <c r="G1223" s="52"/>
      <c r="H1223" s="52"/>
      <c r="I1223" s="52"/>
      <c r="J1223" s="52"/>
      <c r="K1223" s="52"/>
      <c r="L1223" s="52"/>
      <c r="M1223" s="52"/>
      <c r="N1223" s="52"/>
      <c r="O1223" s="52"/>
      <c r="P1223" s="52"/>
    </row>
    <row r="1224" spans="3:16" x14ac:dyDescent="0.3">
      <c r="C1224" s="52"/>
      <c r="D1224" s="52"/>
      <c r="E1224" s="52"/>
      <c r="F1224" s="52"/>
      <c r="G1224" s="52"/>
      <c r="H1224" s="52"/>
      <c r="I1224" s="52"/>
      <c r="J1224" s="52"/>
      <c r="K1224" s="52"/>
      <c r="L1224" s="52"/>
      <c r="M1224" s="52"/>
      <c r="N1224" s="52"/>
      <c r="O1224" s="52"/>
      <c r="P1224" s="52"/>
    </row>
    <row r="1225" spans="3:16" x14ac:dyDescent="0.3">
      <c r="C1225" s="52"/>
      <c r="D1225" s="52"/>
      <c r="E1225" s="52"/>
      <c r="F1225" s="52"/>
      <c r="G1225" s="52"/>
      <c r="H1225" s="52"/>
      <c r="I1225" s="52"/>
      <c r="J1225" s="52"/>
      <c r="K1225" s="52"/>
      <c r="L1225" s="52"/>
      <c r="M1225" s="52"/>
      <c r="N1225" s="52"/>
      <c r="O1225" s="52"/>
      <c r="P1225" s="52"/>
    </row>
    <row r="1226" spans="3:16" x14ac:dyDescent="0.3">
      <c r="C1226" s="52"/>
      <c r="D1226" s="52"/>
      <c r="E1226" s="52"/>
      <c r="F1226" s="52"/>
      <c r="G1226" s="52"/>
      <c r="H1226" s="52"/>
      <c r="I1226" s="52"/>
      <c r="J1226" s="52"/>
      <c r="K1226" s="52"/>
      <c r="L1226" s="52"/>
      <c r="M1226" s="52"/>
      <c r="N1226" s="52"/>
      <c r="O1226" s="52"/>
      <c r="P1226" s="52"/>
    </row>
    <row r="1227" spans="3:16" x14ac:dyDescent="0.3">
      <c r="C1227" s="52"/>
      <c r="D1227" s="52"/>
      <c r="E1227" s="52"/>
      <c r="F1227" s="52"/>
      <c r="G1227" s="52"/>
      <c r="H1227" s="52"/>
      <c r="I1227" s="52"/>
      <c r="J1227" s="52"/>
      <c r="K1227" s="52"/>
      <c r="L1227" s="52"/>
      <c r="M1227" s="52"/>
      <c r="N1227" s="52"/>
      <c r="O1227" s="52"/>
      <c r="P1227" s="52"/>
    </row>
    <row r="1228" spans="3:16" x14ac:dyDescent="0.3">
      <c r="C1228" s="52"/>
      <c r="D1228" s="52"/>
      <c r="E1228" s="52"/>
      <c r="F1228" s="52"/>
      <c r="G1228" s="52"/>
      <c r="H1228" s="52"/>
      <c r="I1228" s="52"/>
      <c r="J1228" s="52"/>
      <c r="K1228" s="52"/>
      <c r="L1228" s="52"/>
      <c r="M1228" s="52"/>
      <c r="N1228" s="52"/>
      <c r="O1228" s="52"/>
      <c r="P1228" s="52"/>
    </row>
    <row r="1229" spans="3:16" x14ac:dyDescent="0.3">
      <c r="C1229" s="52"/>
      <c r="D1229" s="52"/>
      <c r="E1229" s="52"/>
      <c r="F1229" s="52"/>
      <c r="G1229" s="52"/>
      <c r="H1229" s="52"/>
      <c r="I1229" s="52"/>
      <c r="J1229" s="52"/>
      <c r="K1229" s="52"/>
      <c r="L1229" s="52"/>
      <c r="M1229" s="52"/>
      <c r="N1229" s="52"/>
      <c r="O1229" s="52"/>
      <c r="P1229" s="52"/>
    </row>
    <row r="1230" spans="3:16" x14ac:dyDescent="0.3">
      <c r="C1230" s="52"/>
      <c r="D1230" s="52"/>
      <c r="E1230" s="52"/>
      <c r="F1230" s="52"/>
      <c r="G1230" s="52"/>
      <c r="H1230" s="52"/>
      <c r="I1230" s="52"/>
      <c r="J1230" s="52"/>
      <c r="K1230" s="52"/>
      <c r="L1230" s="52"/>
      <c r="M1230" s="52"/>
      <c r="N1230" s="52"/>
      <c r="O1230" s="52"/>
      <c r="P1230" s="52"/>
    </row>
    <row r="1231" spans="3:16" x14ac:dyDescent="0.3">
      <c r="C1231" s="52"/>
      <c r="D1231" s="52"/>
      <c r="E1231" s="52"/>
      <c r="F1231" s="52"/>
      <c r="G1231" s="52"/>
      <c r="H1231" s="52"/>
      <c r="I1231" s="52"/>
      <c r="J1231" s="52"/>
      <c r="K1231" s="52"/>
      <c r="L1231" s="52"/>
      <c r="M1231" s="52"/>
      <c r="N1231" s="52"/>
      <c r="O1231" s="52"/>
      <c r="P1231" s="52"/>
    </row>
    <row r="1232" spans="3:16" x14ac:dyDescent="0.3">
      <c r="C1232" s="52"/>
      <c r="D1232" s="52"/>
      <c r="E1232" s="52"/>
      <c r="F1232" s="52"/>
      <c r="G1232" s="52"/>
      <c r="H1232" s="52"/>
      <c r="I1232" s="52"/>
      <c r="J1232" s="52"/>
      <c r="K1232" s="52"/>
      <c r="L1232" s="52"/>
      <c r="M1232" s="52"/>
      <c r="N1232" s="52"/>
      <c r="O1232" s="52"/>
      <c r="P1232" s="52"/>
    </row>
    <row r="1233" spans="3:16" x14ac:dyDescent="0.3">
      <c r="C1233" s="52"/>
      <c r="D1233" s="52"/>
      <c r="E1233" s="52"/>
      <c r="F1233" s="52"/>
      <c r="G1233" s="52"/>
      <c r="H1233" s="52"/>
      <c r="I1233" s="52"/>
      <c r="J1233" s="52"/>
      <c r="K1233" s="52"/>
      <c r="L1233" s="52"/>
      <c r="M1233" s="52"/>
      <c r="N1233" s="52"/>
      <c r="O1233" s="52"/>
      <c r="P1233" s="52"/>
    </row>
    <row r="1234" spans="3:16" x14ac:dyDescent="0.3">
      <c r="C1234" s="52"/>
      <c r="D1234" s="52"/>
      <c r="E1234" s="52"/>
      <c r="F1234" s="52"/>
      <c r="G1234" s="52"/>
      <c r="H1234" s="52"/>
      <c r="I1234" s="52"/>
      <c r="J1234" s="52"/>
      <c r="K1234" s="52"/>
      <c r="L1234" s="52"/>
      <c r="M1234" s="52"/>
      <c r="N1234" s="52"/>
      <c r="O1234" s="52"/>
      <c r="P1234" s="52"/>
    </row>
    <row r="1235" spans="3:16" x14ac:dyDescent="0.3">
      <c r="C1235" s="52"/>
      <c r="D1235" s="52"/>
      <c r="E1235" s="52"/>
      <c r="F1235" s="52"/>
      <c r="G1235" s="52"/>
      <c r="H1235" s="52"/>
      <c r="I1235" s="52"/>
      <c r="J1235" s="52"/>
      <c r="K1235" s="52"/>
      <c r="L1235" s="52"/>
      <c r="M1235" s="52"/>
      <c r="N1235" s="52"/>
      <c r="O1235" s="52"/>
      <c r="P1235" s="52"/>
    </row>
    <row r="1236" spans="3:16" x14ac:dyDescent="0.3">
      <c r="C1236" s="52"/>
      <c r="D1236" s="52"/>
      <c r="E1236" s="52"/>
      <c r="F1236" s="52"/>
      <c r="G1236" s="52"/>
      <c r="H1236" s="52"/>
      <c r="I1236" s="52"/>
      <c r="J1236" s="52"/>
      <c r="K1236" s="52"/>
      <c r="L1236" s="52"/>
      <c r="M1236" s="52"/>
      <c r="N1236" s="52"/>
      <c r="O1236" s="52"/>
      <c r="P1236" s="52"/>
    </row>
    <row r="1237" spans="3:16" x14ac:dyDescent="0.3">
      <c r="C1237" s="52"/>
      <c r="D1237" s="52"/>
      <c r="E1237" s="52"/>
      <c r="F1237" s="52"/>
      <c r="G1237" s="52"/>
      <c r="H1237" s="52"/>
      <c r="I1237" s="52"/>
      <c r="J1237" s="52"/>
      <c r="K1237" s="52"/>
      <c r="L1237" s="52"/>
      <c r="M1237" s="52"/>
      <c r="N1237" s="52"/>
      <c r="O1237" s="52"/>
      <c r="P1237" s="52"/>
    </row>
    <row r="1238" spans="3:16" x14ac:dyDescent="0.3">
      <c r="C1238" s="52"/>
      <c r="D1238" s="52"/>
      <c r="E1238" s="52"/>
      <c r="F1238" s="52"/>
      <c r="G1238" s="52"/>
      <c r="H1238" s="52"/>
      <c r="I1238" s="52"/>
      <c r="J1238" s="52"/>
      <c r="K1238" s="52"/>
      <c r="L1238" s="52"/>
      <c r="M1238" s="52"/>
      <c r="N1238" s="52"/>
      <c r="O1238" s="52"/>
      <c r="P1238" s="52"/>
    </row>
    <row r="1239" spans="3:16" x14ac:dyDescent="0.3">
      <c r="C1239" s="52"/>
      <c r="D1239" s="52"/>
      <c r="E1239" s="52"/>
      <c r="F1239" s="52"/>
      <c r="G1239" s="52"/>
      <c r="H1239" s="52"/>
      <c r="I1239" s="52"/>
      <c r="J1239" s="52"/>
      <c r="K1239" s="52"/>
      <c r="L1239" s="52"/>
      <c r="M1239" s="52"/>
      <c r="N1239" s="52"/>
      <c r="O1239" s="52"/>
      <c r="P1239" s="52"/>
    </row>
    <row r="1240" spans="3:16" x14ac:dyDescent="0.3">
      <c r="C1240" s="52"/>
      <c r="D1240" s="52"/>
      <c r="E1240" s="52"/>
      <c r="F1240" s="52"/>
      <c r="G1240" s="52"/>
      <c r="H1240" s="52"/>
      <c r="I1240" s="52"/>
      <c r="J1240" s="52"/>
      <c r="K1240" s="52"/>
      <c r="L1240" s="52"/>
      <c r="M1240" s="52"/>
      <c r="N1240" s="52"/>
      <c r="O1240" s="52"/>
      <c r="P1240" s="52"/>
    </row>
    <row r="1241" spans="3:16" x14ac:dyDescent="0.3">
      <c r="C1241" s="52"/>
      <c r="D1241" s="52"/>
      <c r="E1241" s="52"/>
      <c r="F1241" s="52"/>
      <c r="G1241" s="52"/>
      <c r="H1241" s="52"/>
      <c r="I1241" s="52"/>
      <c r="J1241" s="52"/>
      <c r="K1241" s="52"/>
      <c r="L1241" s="52"/>
      <c r="M1241" s="52"/>
      <c r="N1241" s="52"/>
      <c r="O1241" s="52"/>
      <c r="P1241" s="52"/>
    </row>
    <row r="1242" spans="3:16" x14ac:dyDescent="0.3">
      <c r="C1242" s="52"/>
      <c r="D1242" s="52"/>
      <c r="E1242" s="52"/>
      <c r="F1242" s="52"/>
      <c r="G1242" s="52"/>
      <c r="H1242" s="52"/>
      <c r="I1242" s="52"/>
      <c r="J1242" s="52"/>
      <c r="K1242" s="52"/>
      <c r="L1242" s="52"/>
      <c r="M1242" s="52"/>
      <c r="N1242" s="52"/>
      <c r="O1242" s="52"/>
      <c r="P1242" s="52"/>
    </row>
    <row r="1243" spans="3:16" x14ac:dyDescent="0.3">
      <c r="C1243" s="52"/>
      <c r="D1243" s="52"/>
      <c r="E1243" s="52"/>
      <c r="F1243" s="52"/>
      <c r="G1243" s="52"/>
      <c r="H1243" s="52"/>
      <c r="I1243" s="52"/>
      <c r="J1243" s="52"/>
      <c r="K1243" s="52"/>
      <c r="L1243" s="52"/>
      <c r="M1243" s="52"/>
      <c r="N1243" s="52"/>
      <c r="O1243" s="52"/>
      <c r="P1243" s="52"/>
    </row>
    <row r="1244" spans="3:16" x14ac:dyDescent="0.3">
      <c r="C1244" s="52"/>
      <c r="D1244" s="52"/>
      <c r="E1244" s="52"/>
      <c r="F1244" s="52"/>
      <c r="G1244" s="52"/>
      <c r="H1244" s="52"/>
      <c r="I1244" s="52"/>
      <c r="J1244" s="52"/>
      <c r="K1244" s="52"/>
      <c r="L1244" s="52"/>
      <c r="M1244" s="52"/>
      <c r="N1244" s="52"/>
      <c r="O1244" s="52"/>
      <c r="P1244" s="52"/>
    </row>
    <row r="1245" spans="3:16" x14ac:dyDescent="0.3">
      <c r="C1245" s="52"/>
      <c r="D1245" s="52"/>
      <c r="E1245" s="52"/>
      <c r="F1245" s="52"/>
      <c r="G1245" s="52"/>
      <c r="H1245" s="52"/>
      <c r="I1245" s="52"/>
      <c r="J1245" s="52"/>
      <c r="K1245" s="52"/>
      <c r="L1245" s="52"/>
      <c r="M1245" s="52"/>
      <c r="N1245" s="52"/>
      <c r="O1245" s="52"/>
      <c r="P1245" s="52"/>
    </row>
    <row r="1246" spans="3:16" x14ac:dyDescent="0.3">
      <c r="C1246" s="52"/>
      <c r="D1246" s="52"/>
      <c r="E1246" s="52"/>
      <c r="F1246" s="52"/>
      <c r="G1246" s="52"/>
      <c r="H1246" s="52"/>
      <c r="I1246" s="52"/>
      <c r="J1246" s="52"/>
      <c r="K1246" s="52"/>
      <c r="L1246" s="52"/>
      <c r="M1246" s="52"/>
      <c r="N1246" s="52"/>
      <c r="O1246" s="52"/>
      <c r="P1246" s="52"/>
    </row>
    <row r="1247" spans="3:16" x14ac:dyDescent="0.3">
      <c r="C1247" s="52"/>
      <c r="D1247" s="52"/>
      <c r="E1247" s="52"/>
      <c r="F1247" s="52"/>
      <c r="G1247" s="52"/>
      <c r="H1247" s="52"/>
      <c r="I1247" s="52"/>
      <c r="J1247" s="52"/>
      <c r="K1247" s="52"/>
      <c r="L1247" s="52"/>
      <c r="M1247" s="52"/>
      <c r="N1247" s="52"/>
      <c r="O1247" s="52"/>
      <c r="P1247" s="52"/>
    </row>
    <row r="1248" spans="3:16" x14ac:dyDescent="0.3">
      <c r="C1248" s="52"/>
      <c r="D1248" s="52"/>
      <c r="E1248" s="52"/>
      <c r="F1248" s="52"/>
      <c r="G1248" s="52"/>
      <c r="H1248" s="52"/>
      <c r="I1248" s="52"/>
      <c r="J1248" s="52"/>
      <c r="K1248" s="52"/>
      <c r="L1248" s="52"/>
      <c r="M1248" s="52"/>
      <c r="N1248" s="52"/>
      <c r="O1248" s="52"/>
      <c r="P1248" s="52"/>
    </row>
    <row r="1249" spans="3:16" x14ac:dyDescent="0.3">
      <c r="C1249" s="52"/>
      <c r="D1249" s="52"/>
      <c r="E1249" s="52"/>
      <c r="F1249" s="52"/>
      <c r="G1249" s="52"/>
      <c r="H1249" s="52"/>
      <c r="I1249" s="52"/>
      <c r="J1249" s="52"/>
      <c r="K1249" s="52"/>
      <c r="L1249" s="52"/>
      <c r="M1249" s="52"/>
      <c r="N1249" s="52"/>
      <c r="O1249" s="52"/>
      <c r="P1249" s="52"/>
    </row>
    <row r="1250" spans="3:16" x14ac:dyDescent="0.3">
      <c r="C1250" s="52"/>
      <c r="D1250" s="52"/>
      <c r="E1250" s="52"/>
      <c r="F1250" s="52"/>
      <c r="G1250" s="52"/>
      <c r="H1250" s="52"/>
      <c r="I1250" s="52"/>
      <c r="J1250" s="52"/>
      <c r="K1250" s="52"/>
      <c r="L1250" s="52"/>
      <c r="M1250" s="52"/>
      <c r="N1250" s="52"/>
      <c r="O1250" s="52"/>
      <c r="P1250" s="52"/>
    </row>
    <row r="1251" spans="3:16" x14ac:dyDescent="0.3">
      <c r="C1251" s="52"/>
      <c r="D1251" s="52"/>
      <c r="E1251" s="52"/>
      <c r="F1251" s="52"/>
      <c r="G1251" s="52"/>
      <c r="H1251" s="52"/>
      <c r="I1251" s="52"/>
      <c r="J1251" s="52"/>
      <c r="K1251" s="52"/>
      <c r="L1251" s="52"/>
      <c r="M1251" s="52"/>
      <c r="N1251" s="52"/>
      <c r="O1251" s="52"/>
      <c r="P1251" s="52"/>
    </row>
    <row r="1252" spans="3:16" x14ac:dyDescent="0.3">
      <c r="C1252" s="52"/>
      <c r="D1252" s="52"/>
      <c r="E1252" s="52"/>
      <c r="F1252" s="52"/>
      <c r="G1252" s="52"/>
      <c r="H1252" s="52"/>
      <c r="I1252" s="52"/>
      <c r="J1252" s="52"/>
      <c r="K1252" s="52"/>
      <c r="L1252" s="52"/>
      <c r="M1252" s="52"/>
      <c r="N1252" s="52"/>
      <c r="O1252" s="52"/>
      <c r="P1252" s="52"/>
    </row>
    <row r="1253" spans="3:16" x14ac:dyDescent="0.3">
      <c r="C1253" s="52"/>
      <c r="D1253" s="52"/>
      <c r="E1253" s="52"/>
      <c r="F1253" s="52"/>
      <c r="G1253" s="52"/>
      <c r="H1253" s="52"/>
      <c r="I1253" s="52"/>
      <c r="J1253" s="52"/>
      <c r="K1253" s="52"/>
      <c r="L1253" s="52"/>
      <c r="M1253" s="52"/>
      <c r="N1253" s="52"/>
      <c r="O1253" s="52"/>
      <c r="P1253" s="52"/>
    </row>
    <row r="1254" spans="3:16" x14ac:dyDescent="0.3">
      <c r="C1254" s="52"/>
      <c r="D1254" s="52"/>
      <c r="E1254" s="52"/>
      <c r="F1254" s="52"/>
      <c r="G1254" s="52"/>
      <c r="H1254" s="52"/>
      <c r="I1254" s="52"/>
      <c r="J1254" s="52"/>
      <c r="K1254" s="52"/>
      <c r="L1254" s="52"/>
      <c r="M1254" s="52"/>
      <c r="N1254" s="52"/>
      <c r="O1254" s="52"/>
      <c r="P1254" s="52"/>
    </row>
    <row r="1255" spans="3:16" x14ac:dyDescent="0.3">
      <c r="C1255" s="52"/>
      <c r="D1255" s="52"/>
      <c r="E1255" s="52"/>
      <c r="F1255" s="52"/>
      <c r="G1255" s="52"/>
      <c r="H1255" s="52"/>
      <c r="I1255" s="52"/>
      <c r="J1255" s="52"/>
      <c r="K1255" s="52"/>
      <c r="L1255" s="52"/>
      <c r="M1255" s="52"/>
      <c r="N1255" s="52"/>
      <c r="O1255" s="52"/>
      <c r="P1255" s="52"/>
    </row>
    <row r="1256" spans="3:16" x14ac:dyDescent="0.3">
      <c r="C1256" s="52"/>
      <c r="D1256" s="52"/>
      <c r="E1256" s="52"/>
      <c r="F1256" s="52"/>
      <c r="G1256" s="52"/>
      <c r="H1256" s="52"/>
      <c r="I1256" s="52"/>
      <c r="J1256" s="52"/>
      <c r="K1256" s="52"/>
      <c r="L1256" s="52"/>
      <c r="M1256" s="52"/>
      <c r="N1256" s="52"/>
      <c r="O1256" s="52"/>
      <c r="P1256" s="52"/>
    </row>
    <row r="1257" spans="3:16" x14ac:dyDescent="0.3">
      <c r="C1257" s="52"/>
      <c r="D1257" s="52"/>
      <c r="E1257" s="52"/>
      <c r="F1257" s="52"/>
      <c r="G1257" s="52"/>
      <c r="H1257" s="52"/>
      <c r="I1257" s="52"/>
      <c r="J1257" s="52"/>
      <c r="K1257" s="52"/>
      <c r="L1257" s="52"/>
      <c r="M1257" s="52"/>
      <c r="N1257" s="52"/>
      <c r="O1257" s="52"/>
      <c r="P1257" s="52"/>
    </row>
    <row r="1258" spans="3:16" x14ac:dyDescent="0.3">
      <c r="C1258" s="52"/>
      <c r="D1258" s="52"/>
      <c r="E1258" s="52"/>
      <c r="F1258" s="52"/>
      <c r="G1258" s="52"/>
      <c r="H1258" s="52"/>
      <c r="I1258" s="52"/>
      <c r="J1258" s="52"/>
      <c r="K1258" s="52"/>
      <c r="L1258" s="52"/>
      <c r="M1258" s="52"/>
      <c r="N1258" s="52"/>
      <c r="O1258" s="52"/>
      <c r="P1258" s="52"/>
    </row>
    <row r="1259" spans="3:16" x14ac:dyDescent="0.3">
      <c r="C1259" s="52"/>
      <c r="D1259" s="52"/>
      <c r="E1259" s="52"/>
      <c r="F1259" s="52"/>
      <c r="G1259" s="52"/>
      <c r="H1259" s="52"/>
      <c r="I1259" s="52"/>
      <c r="J1259" s="52"/>
      <c r="K1259" s="52"/>
      <c r="L1259" s="52"/>
      <c r="M1259" s="52"/>
      <c r="N1259" s="52"/>
      <c r="O1259" s="52"/>
      <c r="P1259" s="52"/>
    </row>
    <row r="1260" spans="3:16" x14ac:dyDescent="0.3">
      <c r="C1260" s="52"/>
      <c r="D1260" s="52"/>
      <c r="E1260" s="52"/>
      <c r="F1260" s="52"/>
      <c r="G1260" s="52"/>
      <c r="H1260" s="52"/>
      <c r="I1260" s="52"/>
      <c r="J1260" s="52"/>
      <c r="K1260" s="52"/>
      <c r="L1260" s="52"/>
      <c r="M1260" s="52"/>
      <c r="N1260" s="52"/>
      <c r="O1260" s="52"/>
      <c r="P1260" s="52"/>
    </row>
    <row r="1261" spans="3:16" x14ac:dyDescent="0.3">
      <c r="C1261" s="52"/>
      <c r="D1261" s="52"/>
      <c r="E1261" s="52"/>
      <c r="F1261" s="52"/>
      <c r="G1261" s="52"/>
      <c r="H1261" s="52"/>
      <c r="I1261" s="52"/>
      <c r="J1261" s="52"/>
      <c r="K1261" s="52"/>
      <c r="L1261" s="52"/>
      <c r="M1261" s="52"/>
      <c r="N1261" s="52"/>
      <c r="O1261" s="52"/>
      <c r="P1261" s="52"/>
    </row>
    <row r="1262" spans="3:16" x14ac:dyDescent="0.3">
      <c r="C1262" s="52"/>
      <c r="D1262" s="52"/>
      <c r="E1262" s="52"/>
      <c r="F1262" s="52"/>
      <c r="G1262" s="52"/>
      <c r="H1262" s="52"/>
      <c r="I1262" s="52"/>
      <c r="J1262" s="52"/>
      <c r="K1262" s="52"/>
      <c r="L1262" s="52"/>
      <c r="M1262" s="52"/>
      <c r="N1262" s="52"/>
      <c r="O1262" s="52"/>
      <c r="P1262" s="52"/>
    </row>
    <row r="1263" spans="3:16" x14ac:dyDescent="0.3">
      <c r="C1263" s="52"/>
      <c r="D1263" s="52"/>
      <c r="E1263" s="52"/>
      <c r="F1263" s="52"/>
      <c r="G1263" s="52"/>
      <c r="H1263" s="52"/>
      <c r="I1263" s="52"/>
      <c r="J1263" s="52"/>
      <c r="K1263" s="52"/>
      <c r="L1263" s="52"/>
      <c r="M1263" s="52"/>
      <c r="N1263" s="52"/>
      <c r="O1263" s="52"/>
      <c r="P1263" s="52"/>
    </row>
    <row r="1264" spans="3:16" x14ac:dyDescent="0.3">
      <c r="C1264" s="52"/>
      <c r="D1264" s="52"/>
      <c r="E1264" s="52"/>
      <c r="F1264" s="52"/>
      <c r="G1264" s="52"/>
      <c r="H1264" s="52"/>
      <c r="I1264" s="52"/>
      <c r="J1264" s="52"/>
      <c r="K1264" s="52"/>
      <c r="L1264" s="52"/>
      <c r="M1264" s="52"/>
      <c r="N1264" s="52"/>
      <c r="O1264" s="52"/>
      <c r="P1264" s="52"/>
    </row>
    <row r="1265" spans="3:16" x14ac:dyDescent="0.3">
      <c r="C1265" s="52"/>
      <c r="D1265" s="52"/>
      <c r="E1265" s="52"/>
      <c r="F1265" s="52"/>
      <c r="G1265" s="52"/>
      <c r="H1265" s="52"/>
      <c r="I1265" s="52"/>
      <c r="J1265" s="52"/>
      <c r="K1265" s="52"/>
      <c r="L1265" s="52"/>
      <c r="M1265" s="52"/>
      <c r="N1265" s="52"/>
      <c r="O1265" s="52"/>
      <c r="P1265" s="52"/>
    </row>
    <row r="1266" spans="3:16" x14ac:dyDescent="0.3">
      <c r="C1266" s="52"/>
      <c r="D1266" s="52"/>
      <c r="E1266" s="52"/>
      <c r="F1266" s="52"/>
      <c r="G1266" s="52"/>
      <c r="H1266" s="52"/>
      <c r="I1266" s="52"/>
      <c r="J1266" s="52"/>
      <c r="K1266" s="52"/>
      <c r="L1266" s="52"/>
      <c r="M1266" s="52"/>
      <c r="N1266" s="52"/>
      <c r="O1266" s="52"/>
      <c r="P1266" s="52"/>
    </row>
    <row r="1267" spans="3:16" x14ac:dyDescent="0.3">
      <c r="C1267" s="52"/>
      <c r="D1267" s="52"/>
      <c r="E1267" s="52"/>
      <c r="F1267" s="52"/>
      <c r="G1267" s="52"/>
      <c r="H1267" s="52"/>
      <c r="I1267" s="52"/>
      <c r="J1267" s="52"/>
      <c r="K1267" s="52"/>
      <c r="L1267" s="52"/>
      <c r="M1267" s="52"/>
      <c r="N1267" s="52"/>
      <c r="O1267" s="52"/>
      <c r="P1267" s="52"/>
    </row>
    <row r="1268" spans="3:16" x14ac:dyDescent="0.3">
      <c r="C1268" s="52"/>
      <c r="D1268" s="52"/>
      <c r="E1268" s="52"/>
      <c r="F1268" s="52"/>
      <c r="G1268" s="52"/>
      <c r="H1268" s="52"/>
      <c r="I1268" s="52"/>
      <c r="J1268" s="52"/>
      <c r="K1268" s="52"/>
      <c r="L1268" s="52"/>
      <c r="M1268" s="52"/>
      <c r="N1268" s="52"/>
      <c r="O1268" s="52"/>
      <c r="P1268" s="52"/>
    </row>
    <row r="1269" spans="3:16" x14ac:dyDescent="0.3">
      <c r="C1269" s="52"/>
      <c r="D1269" s="52"/>
      <c r="E1269" s="52"/>
      <c r="F1269" s="52"/>
      <c r="G1269" s="52"/>
      <c r="H1269" s="52"/>
      <c r="I1269" s="52"/>
      <c r="J1269" s="52"/>
      <c r="K1269" s="52"/>
      <c r="L1269" s="52"/>
      <c r="M1269" s="52"/>
      <c r="N1269" s="52"/>
      <c r="O1269" s="52"/>
      <c r="P1269" s="52"/>
    </row>
    <row r="1270" spans="3:16" x14ac:dyDescent="0.3">
      <c r="C1270" s="52"/>
      <c r="D1270" s="52"/>
      <c r="E1270" s="52"/>
      <c r="F1270" s="52"/>
      <c r="G1270" s="52"/>
      <c r="H1270" s="52"/>
      <c r="I1270" s="52"/>
      <c r="J1270" s="52"/>
      <c r="K1270" s="52"/>
      <c r="L1270" s="52"/>
      <c r="M1270" s="52"/>
      <c r="N1270" s="52"/>
      <c r="O1270" s="52"/>
      <c r="P1270" s="52"/>
    </row>
    <row r="1271" spans="3:16" x14ac:dyDescent="0.3">
      <c r="C1271" s="52"/>
      <c r="D1271" s="52"/>
      <c r="E1271" s="52"/>
      <c r="F1271" s="52"/>
      <c r="G1271" s="52"/>
      <c r="H1271" s="52"/>
      <c r="I1271" s="52"/>
      <c r="J1271" s="52"/>
      <c r="K1271" s="52"/>
      <c r="L1271" s="52"/>
      <c r="M1271" s="52"/>
      <c r="N1271" s="52"/>
      <c r="O1271" s="52"/>
      <c r="P1271" s="52"/>
    </row>
    <row r="1272" spans="3:16" x14ac:dyDescent="0.3">
      <c r="C1272" s="52"/>
      <c r="D1272" s="52"/>
      <c r="E1272" s="52"/>
      <c r="F1272" s="52"/>
      <c r="G1272" s="52"/>
      <c r="H1272" s="52"/>
      <c r="I1272" s="52"/>
      <c r="J1272" s="52"/>
      <c r="K1272" s="52"/>
      <c r="L1272" s="52"/>
      <c r="M1272" s="52"/>
      <c r="N1272" s="52"/>
      <c r="O1272" s="52"/>
      <c r="P1272" s="52"/>
    </row>
    <row r="1273" spans="3:16" x14ac:dyDescent="0.3">
      <c r="C1273" s="52"/>
      <c r="D1273" s="52"/>
      <c r="E1273" s="52"/>
      <c r="F1273" s="52"/>
      <c r="G1273" s="52"/>
      <c r="H1273" s="52"/>
      <c r="I1273" s="52"/>
      <c r="J1273" s="52"/>
      <c r="K1273" s="52"/>
      <c r="L1273" s="52"/>
      <c r="M1273" s="52"/>
      <c r="N1273" s="52"/>
      <c r="O1273" s="52"/>
      <c r="P1273" s="52"/>
    </row>
    <row r="1274" spans="3:16" x14ac:dyDescent="0.3">
      <c r="C1274" s="52"/>
      <c r="D1274" s="52"/>
      <c r="E1274" s="52"/>
      <c r="F1274" s="52"/>
      <c r="G1274" s="52"/>
      <c r="H1274" s="52"/>
      <c r="I1274" s="52"/>
      <c r="J1274" s="52"/>
      <c r="K1274" s="52"/>
      <c r="L1274" s="52"/>
      <c r="M1274" s="52"/>
      <c r="N1274" s="52"/>
      <c r="O1274" s="52"/>
      <c r="P1274" s="52"/>
    </row>
    <row r="1275" spans="3:16" x14ac:dyDescent="0.3">
      <c r="C1275" s="52"/>
      <c r="D1275" s="52"/>
      <c r="E1275" s="52"/>
      <c r="F1275" s="52"/>
      <c r="G1275" s="52"/>
      <c r="H1275" s="52"/>
      <c r="I1275" s="52"/>
      <c r="J1275" s="52"/>
      <c r="K1275" s="52"/>
      <c r="L1275" s="52"/>
      <c r="M1275" s="52"/>
      <c r="N1275" s="52"/>
      <c r="O1275" s="52"/>
      <c r="P1275" s="52"/>
    </row>
    <row r="1276" spans="3:16" x14ac:dyDescent="0.3">
      <c r="C1276" s="52"/>
      <c r="D1276" s="52"/>
      <c r="E1276" s="52"/>
      <c r="F1276" s="52"/>
      <c r="G1276" s="52"/>
      <c r="H1276" s="52"/>
      <c r="I1276" s="52"/>
      <c r="J1276" s="52"/>
      <c r="K1276" s="52"/>
      <c r="L1276" s="52"/>
      <c r="M1276" s="52"/>
      <c r="N1276" s="52"/>
      <c r="O1276" s="52"/>
      <c r="P1276" s="52"/>
    </row>
    <row r="1277" spans="3:16" x14ac:dyDescent="0.3">
      <c r="C1277" s="52"/>
      <c r="D1277" s="52"/>
      <c r="E1277" s="52"/>
      <c r="F1277" s="52"/>
      <c r="G1277" s="52"/>
      <c r="H1277" s="52"/>
      <c r="I1277" s="52"/>
      <c r="J1277" s="52"/>
      <c r="K1277" s="52"/>
      <c r="L1277" s="52"/>
      <c r="M1277" s="52"/>
      <c r="N1277" s="52"/>
      <c r="O1277" s="52"/>
      <c r="P1277" s="52"/>
    </row>
    <row r="1278" spans="3:16" x14ac:dyDescent="0.3">
      <c r="C1278" s="52"/>
      <c r="D1278" s="52"/>
      <c r="E1278" s="52"/>
      <c r="F1278" s="52"/>
      <c r="G1278" s="52"/>
      <c r="H1278" s="52"/>
      <c r="I1278" s="52"/>
      <c r="J1278" s="52"/>
      <c r="K1278" s="52"/>
      <c r="L1278" s="52"/>
      <c r="M1278" s="52"/>
      <c r="N1278" s="52"/>
      <c r="O1278" s="52"/>
      <c r="P1278" s="52"/>
    </row>
    <row r="1279" spans="3:16" x14ac:dyDescent="0.3">
      <c r="C1279" s="52"/>
      <c r="D1279" s="52"/>
      <c r="E1279" s="52"/>
      <c r="F1279" s="52"/>
      <c r="G1279" s="52"/>
      <c r="H1279" s="52"/>
      <c r="I1279" s="52"/>
      <c r="J1279" s="52"/>
      <c r="K1279" s="52"/>
      <c r="L1279" s="52"/>
      <c r="M1279" s="52"/>
      <c r="N1279" s="52"/>
      <c r="O1279" s="52"/>
      <c r="P1279" s="52"/>
    </row>
    <row r="1280" spans="3:16" x14ac:dyDescent="0.3">
      <c r="C1280" s="52"/>
      <c r="D1280" s="52"/>
      <c r="E1280" s="52"/>
      <c r="F1280" s="52"/>
      <c r="G1280" s="52"/>
      <c r="H1280" s="52"/>
      <c r="I1280" s="52"/>
      <c r="J1280" s="52"/>
      <c r="K1280" s="52"/>
      <c r="L1280" s="52"/>
      <c r="M1280" s="52"/>
      <c r="N1280" s="52"/>
      <c r="O1280" s="52"/>
      <c r="P1280" s="52"/>
    </row>
    <row r="1281" spans="3:16" x14ac:dyDescent="0.3">
      <c r="C1281" s="52"/>
      <c r="D1281" s="52"/>
      <c r="E1281" s="52"/>
      <c r="F1281" s="52"/>
      <c r="G1281" s="52"/>
      <c r="H1281" s="52"/>
      <c r="I1281" s="52"/>
      <c r="J1281" s="52"/>
      <c r="K1281" s="52"/>
      <c r="L1281" s="52"/>
      <c r="M1281" s="52"/>
      <c r="N1281" s="52"/>
      <c r="O1281" s="52"/>
      <c r="P1281" s="52"/>
    </row>
    <row r="1282" spans="3:16" x14ac:dyDescent="0.3">
      <c r="C1282" s="52"/>
      <c r="D1282" s="52"/>
      <c r="E1282" s="52"/>
      <c r="F1282" s="52"/>
      <c r="G1282" s="52"/>
      <c r="H1282" s="52"/>
      <c r="I1282" s="52"/>
      <c r="J1282" s="52"/>
      <c r="K1282" s="52"/>
      <c r="L1282" s="52"/>
      <c r="M1282" s="52"/>
      <c r="N1282" s="52"/>
      <c r="O1282" s="52"/>
      <c r="P1282" s="52"/>
    </row>
    <row r="1283" spans="3:16" x14ac:dyDescent="0.3">
      <c r="C1283" s="52"/>
      <c r="D1283" s="52"/>
      <c r="E1283" s="52"/>
      <c r="F1283" s="52"/>
      <c r="G1283" s="52"/>
      <c r="H1283" s="52"/>
      <c r="I1283" s="52"/>
      <c r="J1283" s="52"/>
      <c r="K1283" s="52"/>
      <c r="L1283" s="52"/>
      <c r="M1283" s="52"/>
      <c r="N1283" s="52"/>
      <c r="O1283" s="52"/>
      <c r="P1283" s="52"/>
    </row>
    <row r="1284" spans="3:16" x14ac:dyDescent="0.3">
      <c r="C1284" s="52"/>
      <c r="D1284" s="52"/>
      <c r="E1284" s="52"/>
      <c r="F1284" s="52"/>
      <c r="G1284" s="52"/>
      <c r="H1284" s="52"/>
      <c r="I1284" s="52"/>
      <c r="J1284" s="52"/>
      <c r="K1284" s="52"/>
      <c r="L1284" s="52"/>
      <c r="M1284" s="52"/>
      <c r="N1284" s="52"/>
      <c r="O1284" s="52"/>
      <c r="P1284" s="52"/>
    </row>
    <row r="1285" spans="3:16" x14ac:dyDescent="0.3">
      <c r="C1285" s="52"/>
      <c r="D1285" s="52"/>
      <c r="E1285" s="52"/>
      <c r="F1285" s="52"/>
      <c r="G1285" s="52"/>
      <c r="H1285" s="52"/>
      <c r="I1285" s="52"/>
      <c r="J1285" s="52"/>
      <c r="K1285" s="52"/>
      <c r="L1285" s="52"/>
      <c r="M1285" s="52"/>
      <c r="N1285" s="52"/>
      <c r="O1285" s="52"/>
      <c r="P1285" s="52"/>
    </row>
    <row r="1286" spans="3:16" x14ac:dyDescent="0.3">
      <c r="C1286" s="52"/>
      <c r="D1286" s="52"/>
      <c r="E1286" s="52"/>
      <c r="F1286" s="52"/>
      <c r="G1286" s="52"/>
      <c r="H1286" s="52"/>
      <c r="I1286" s="52"/>
      <c r="J1286" s="52"/>
      <c r="K1286" s="52"/>
      <c r="L1286" s="52"/>
      <c r="M1286" s="52"/>
      <c r="N1286" s="52"/>
      <c r="O1286" s="52"/>
      <c r="P1286" s="52"/>
    </row>
    <row r="1287" spans="3:16" x14ac:dyDescent="0.3">
      <c r="C1287" s="52"/>
      <c r="D1287" s="52"/>
      <c r="E1287" s="52"/>
      <c r="F1287" s="52"/>
      <c r="G1287" s="52"/>
      <c r="H1287" s="52"/>
      <c r="I1287" s="52"/>
      <c r="J1287" s="52"/>
      <c r="K1287" s="52"/>
      <c r="L1287" s="52"/>
      <c r="M1287" s="52"/>
      <c r="N1287" s="52"/>
      <c r="O1287" s="52"/>
      <c r="P1287" s="52"/>
    </row>
    <row r="1288" spans="3:16" x14ac:dyDescent="0.3">
      <c r="C1288" s="52"/>
      <c r="D1288" s="52"/>
      <c r="E1288" s="52"/>
      <c r="F1288" s="52"/>
      <c r="G1288" s="52"/>
      <c r="H1288" s="52"/>
      <c r="I1288" s="52"/>
      <c r="J1288" s="52"/>
      <c r="K1288" s="52"/>
      <c r="L1288" s="52"/>
      <c r="M1288" s="52"/>
      <c r="N1288" s="52"/>
      <c r="O1288" s="52"/>
      <c r="P1288" s="52"/>
    </row>
    <row r="1289" spans="3:16" x14ac:dyDescent="0.3">
      <c r="C1289" s="52"/>
      <c r="D1289" s="52"/>
      <c r="E1289" s="52"/>
      <c r="F1289" s="52"/>
      <c r="G1289" s="52"/>
      <c r="H1289" s="52"/>
      <c r="I1289" s="52"/>
      <c r="J1289" s="52"/>
      <c r="K1289" s="52"/>
      <c r="L1289" s="52"/>
      <c r="M1289" s="52"/>
      <c r="N1289" s="52"/>
      <c r="O1289" s="52"/>
      <c r="P1289" s="52"/>
    </row>
    <row r="1290" spans="3:16" x14ac:dyDescent="0.3">
      <c r="C1290" s="52"/>
      <c r="D1290" s="52"/>
      <c r="E1290" s="52"/>
      <c r="F1290" s="52"/>
      <c r="G1290" s="52"/>
      <c r="H1290" s="52"/>
      <c r="I1290" s="52"/>
      <c r="J1290" s="52"/>
      <c r="K1290" s="52"/>
      <c r="L1290" s="52"/>
      <c r="M1290" s="52"/>
      <c r="N1290" s="52"/>
      <c r="O1290" s="52"/>
      <c r="P1290" s="52"/>
    </row>
    <row r="1291" spans="3:16" x14ac:dyDescent="0.3">
      <c r="C1291" s="52"/>
      <c r="D1291" s="52"/>
      <c r="E1291" s="52"/>
      <c r="F1291" s="52"/>
      <c r="G1291" s="52"/>
      <c r="H1291" s="52"/>
      <c r="I1291" s="52"/>
      <c r="J1291" s="52"/>
      <c r="K1291" s="52"/>
      <c r="L1291" s="52"/>
      <c r="M1291" s="52"/>
      <c r="N1291" s="52"/>
      <c r="O1291" s="52"/>
      <c r="P1291" s="52"/>
    </row>
    <row r="1292" spans="3:16" x14ac:dyDescent="0.3">
      <c r="C1292" s="52"/>
      <c r="D1292" s="52"/>
      <c r="E1292" s="52"/>
      <c r="F1292" s="52"/>
      <c r="G1292" s="52"/>
      <c r="H1292" s="52"/>
      <c r="I1292" s="52"/>
      <c r="J1292" s="52"/>
      <c r="K1292" s="52"/>
      <c r="L1292" s="52"/>
      <c r="M1292" s="52"/>
      <c r="N1292" s="52"/>
      <c r="O1292" s="52"/>
      <c r="P1292" s="52"/>
    </row>
    <row r="1293" spans="3:16" x14ac:dyDescent="0.3">
      <c r="C1293" s="52"/>
      <c r="D1293" s="52"/>
      <c r="E1293" s="52"/>
      <c r="F1293" s="52"/>
      <c r="G1293" s="52"/>
      <c r="H1293" s="52"/>
      <c r="I1293" s="52"/>
      <c r="J1293" s="52"/>
      <c r="K1293" s="52"/>
      <c r="L1293" s="52"/>
      <c r="M1293" s="52"/>
      <c r="N1293" s="52"/>
      <c r="O1293" s="52"/>
      <c r="P1293" s="52"/>
    </row>
    <row r="1294" spans="3:16" x14ac:dyDescent="0.3">
      <c r="C1294" s="52"/>
      <c r="D1294" s="52"/>
      <c r="E1294" s="52"/>
      <c r="F1294" s="52"/>
      <c r="G1294" s="52"/>
      <c r="H1294" s="52"/>
      <c r="I1294" s="52"/>
      <c r="J1294" s="52"/>
      <c r="K1294" s="52"/>
      <c r="L1294" s="52"/>
      <c r="M1294" s="52"/>
      <c r="N1294" s="52"/>
      <c r="O1294" s="52"/>
      <c r="P1294" s="52"/>
    </row>
    <row r="1295" spans="3:16" x14ac:dyDescent="0.3">
      <c r="C1295" s="52"/>
      <c r="D1295" s="52"/>
      <c r="E1295" s="52"/>
      <c r="F1295" s="52"/>
      <c r="G1295" s="52"/>
      <c r="H1295" s="52"/>
      <c r="I1295" s="52"/>
      <c r="J1295" s="52"/>
      <c r="K1295" s="52"/>
      <c r="L1295" s="52"/>
      <c r="M1295" s="52"/>
      <c r="N1295" s="52"/>
      <c r="O1295" s="52"/>
      <c r="P1295" s="52"/>
    </row>
    <row r="1296" spans="3:16" x14ac:dyDescent="0.3">
      <c r="C1296" s="52"/>
      <c r="D1296" s="52"/>
      <c r="E1296" s="52"/>
      <c r="F1296" s="52"/>
      <c r="G1296" s="52"/>
      <c r="H1296" s="52"/>
      <c r="I1296" s="52"/>
      <c r="J1296" s="52"/>
      <c r="K1296" s="52"/>
      <c r="L1296" s="52"/>
      <c r="M1296" s="52"/>
      <c r="N1296" s="52"/>
      <c r="O1296" s="52"/>
      <c r="P1296" s="52"/>
    </row>
    <row r="1297" spans="3:16" x14ac:dyDescent="0.3">
      <c r="C1297" s="52"/>
      <c r="D1297" s="52"/>
      <c r="E1297" s="52"/>
      <c r="F1297" s="52"/>
      <c r="G1297" s="52"/>
      <c r="H1297" s="52"/>
      <c r="I1297" s="52"/>
      <c r="J1297" s="52"/>
      <c r="K1297" s="52"/>
      <c r="L1297" s="52"/>
      <c r="M1297" s="52"/>
      <c r="N1297" s="52"/>
      <c r="O1297" s="52"/>
      <c r="P1297" s="52"/>
    </row>
    <row r="1298" spans="3:16" x14ac:dyDescent="0.3">
      <c r="C1298" s="52"/>
      <c r="D1298" s="52"/>
      <c r="E1298" s="52"/>
      <c r="F1298" s="52"/>
      <c r="G1298" s="52"/>
      <c r="H1298" s="52"/>
      <c r="I1298" s="52"/>
      <c r="J1298" s="52"/>
      <c r="K1298" s="52"/>
      <c r="L1298" s="52"/>
      <c r="M1298" s="52"/>
      <c r="N1298" s="52"/>
      <c r="O1298" s="52"/>
      <c r="P1298" s="52"/>
    </row>
    <row r="1299" spans="3:16" x14ac:dyDescent="0.3">
      <c r="C1299" s="52"/>
      <c r="D1299" s="52"/>
      <c r="E1299" s="52"/>
      <c r="F1299" s="52"/>
      <c r="G1299" s="52"/>
      <c r="H1299" s="52"/>
      <c r="I1299" s="52"/>
      <c r="J1299" s="52"/>
      <c r="K1299" s="52"/>
      <c r="L1299" s="52"/>
      <c r="M1299" s="52"/>
      <c r="N1299" s="52"/>
      <c r="O1299" s="52"/>
      <c r="P1299" s="52"/>
    </row>
    <row r="1300" spans="3:16" x14ac:dyDescent="0.3">
      <c r="C1300" s="52"/>
      <c r="D1300" s="52"/>
      <c r="E1300" s="52"/>
      <c r="F1300" s="52"/>
      <c r="G1300" s="52"/>
      <c r="H1300" s="52"/>
      <c r="I1300" s="52"/>
      <c r="J1300" s="52"/>
      <c r="K1300" s="52"/>
      <c r="L1300" s="52"/>
      <c r="M1300" s="52"/>
      <c r="N1300" s="52"/>
      <c r="O1300" s="52"/>
      <c r="P1300" s="52"/>
    </row>
    <row r="1301" spans="3:16" x14ac:dyDescent="0.3">
      <c r="C1301" s="52"/>
      <c r="D1301" s="52"/>
      <c r="E1301" s="52"/>
      <c r="F1301" s="52"/>
      <c r="G1301" s="52"/>
      <c r="H1301" s="52"/>
      <c r="I1301" s="52"/>
      <c r="J1301" s="52"/>
      <c r="K1301" s="52"/>
      <c r="L1301" s="52"/>
      <c r="M1301" s="52"/>
      <c r="N1301" s="52"/>
      <c r="O1301" s="52"/>
      <c r="P1301" s="52"/>
    </row>
  </sheetData>
  <mergeCells count="2">
    <mergeCell ref="B14:C14"/>
    <mergeCell ref="F3:L4"/>
  </mergeCells>
  <printOptions horizontalCentered="1"/>
  <pageMargins left="0.5" right="0.5" top="0.75" bottom="0.5" header="0.3" footer="0.3"/>
  <pageSetup scale="46" fitToHeight="0" orientation="landscape" r:id="rId1"/>
  <headerFooter>
    <oddHeader>&amp;RDEF’s Response to OPC POD 1 (1-26)
Q7
&amp;12Page &amp;P of &amp;N</oddHeader>
    <oddFooter>&amp;L&amp;12Supporting Schedules:&amp;R&amp;12Recap Schedules: B-9
20240025-OPCPOD1-00004220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9b4577-d510-4d0a-9b77-58a7ce050573">
      <Terms xmlns="http://schemas.microsoft.com/office/infopath/2007/PartnerControls"/>
    </lcf76f155ced4ddcb4097134ff3c332f>
    <TaxCatchAll xmlns="fb449c68-7da9-4414-a7d8-785e223757ce" xsi:nil="true"/>
    <Comments xmlns="1f9b4577-d510-4d0a-9b77-58a7ce05057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4EAD043515EE408A808D1623B876BF" ma:contentTypeVersion="16" ma:contentTypeDescription="Create a new document." ma:contentTypeScope="" ma:versionID="4c362b19ee3327833c3f56f132cf66b6">
  <xsd:schema xmlns:xsd="http://www.w3.org/2001/XMLSchema" xmlns:xs="http://www.w3.org/2001/XMLSchema" xmlns:p="http://schemas.microsoft.com/office/2006/metadata/properties" xmlns:ns2="1f9b4577-d510-4d0a-9b77-58a7ce050573" xmlns:ns3="cb0cb807-e4cb-4197-a0a9-ff4221d065c9" xmlns:ns4="fb449c68-7da9-4414-a7d8-785e223757ce" targetNamespace="http://schemas.microsoft.com/office/2006/metadata/properties" ma:root="true" ma:fieldsID="19f4afdcdad0360863ada656c772d039" ns2:_="" ns3:_="" ns4:_="">
    <xsd:import namespace="1f9b4577-d510-4d0a-9b77-58a7ce050573"/>
    <xsd:import namespace="cb0cb807-e4cb-4197-a0a9-ff4221d065c9"/>
    <xsd:import namespace="fb449c68-7da9-4414-a7d8-785e223757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mment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9b4577-d510-4d0a-9b77-58a7ce0505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f6a659c-b33e-46f9-a878-2211c7a73f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Comments" ma:index="22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cb807-e4cb-4197-a0a9-ff4221d065c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49c68-7da9-4414-a7d8-785e223757c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6767940-a93d-42dc-ba06-3854c77682a6}" ma:internalName="TaxCatchAll" ma:showField="CatchAllData" ma:web="cb0cb807-e4cb-4197-a0a9-ff4221d065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67072A-876F-4345-9CBC-5A4140702773}">
  <ds:schemaRefs>
    <ds:schemaRef ds:uri="http://schemas.microsoft.com/office/2006/metadata/properties"/>
    <ds:schemaRef ds:uri="http://schemas.microsoft.com/office/infopath/2007/PartnerControls"/>
    <ds:schemaRef ds:uri="1f9b4577-d510-4d0a-9b77-58a7ce050573"/>
    <ds:schemaRef ds:uri="fb449c68-7da9-4414-a7d8-785e223757ce"/>
  </ds:schemaRefs>
</ds:datastoreItem>
</file>

<file path=customXml/itemProps2.xml><?xml version="1.0" encoding="utf-8"?>
<ds:datastoreItem xmlns:ds="http://schemas.openxmlformats.org/officeDocument/2006/customXml" ds:itemID="{661609E9-FB09-410B-BAFD-475D568D98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9b4577-d510-4d0a-9b77-58a7ce050573"/>
    <ds:schemaRef ds:uri="cb0cb807-e4cb-4197-a0a9-ff4221d065c9"/>
    <ds:schemaRef ds:uri="fb449c68-7da9-4414-a7d8-785e223757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78B203-1A5A-4A46-BBC4-3EE8C2F518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B-10 2027</vt:lpstr>
      <vt:lpstr>B-10 2026</vt:lpstr>
      <vt:lpstr>B-10 2025</vt:lpstr>
      <vt:lpstr>B-10 2024</vt:lpstr>
      <vt:lpstr>B-10 2023</vt:lpstr>
      <vt:lpstr>'B-10 2023'!Print_Area</vt:lpstr>
      <vt:lpstr>'B-10 2024'!Print_Area</vt:lpstr>
      <vt:lpstr>'B-10 2025'!Print_Area</vt:lpstr>
      <vt:lpstr>'B-10 2026'!Print_Area</vt:lpstr>
      <vt:lpstr>'B-10 2027'!Print_Area</vt:lpstr>
      <vt:lpstr>'B-10 2023'!Print_Titles</vt:lpstr>
      <vt:lpstr>'B-10 2024'!Print_Titles</vt:lpstr>
      <vt:lpstr>'B-10 2025'!Print_Titles</vt:lpstr>
      <vt:lpstr>'B-10 2026'!Print_Titles</vt:lpstr>
      <vt:lpstr>'B-10 2027'!Print_Titles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Yager, Kourtni M.</dc:creator>
  <cp:lastModifiedBy>Hampton, Monique</cp:lastModifiedBy>
  <cp:lastPrinted>2024-04-14T17:20:57Z</cp:lastPrinted>
  <dcterms:created xsi:type="dcterms:W3CDTF">2024-02-06T17:48:07Z</dcterms:created>
  <dcterms:modified xsi:type="dcterms:W3CDTF">2024-04-14T17:21:13Z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0x0101000F4EAD043515EE408A808D1623B876BF</vt:lpwstr>
  </property>
  <property fmtid="{D5CDD505-2E9C-101B-9397-08002B2CF9AE}" pid="3" name="MediaServiceImageTags">
    <vt:lpwstr/>
  </property>
</Properties>
</file>