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2024\20240026\Hearing Preparation Guide\Case Center Staff Exhibits\Exhibit 156\(009559 - 009621) Woolridge\"/>
    </mc:Choice>
  </mc:AlternateContent>
  <bookViews>
    <workbookView xWindow="32760" yWindow="648" windowWidth="15180" windowHeight="8844"/>
  </bookViews>
  <sheets>
    <sheet name="ELEC and GAS" sheetId="7" r:id="rId1"/>
    <sheet name="ELEC GAS WATER" sheetId="18" r:id="rId2"/>
    <sheet name="VI vs DIST" sheetId="19" r:id="rId3"/>
    <sheet name="ELEC and 10-Year Treasury" sheetId="15" r:id="rId4"/>
    <sheet name="Gas and 10_year Treasury" sheetId="16" r:id="rId5"/>
    <sheet name="Sheet2 (4)" sheetId="12" r:id="rId6"/>
    <sheet name="Electric ROEs and 30-Year T" sheetId="10" r:id="rId7"/>
    <sheet name="Gas ROEs and 30-Year T (2" sheetId="11" r:id="rId8"/>
    <sheet name="Gas ROEs" sheetId="9" r:id="rId9"/>
  </sheets>
  <definedNames>
    <definedName name="CIQWBGuid" hidden="1">"e6adc552-275b-47cb-8ad3-28f44b4a2449"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977461"/>
</workbook>
</file>

<file path=xl/calcChain.xml><?xml version="1.0" encoding="utf-8"?>
<calcChain xmlns="http://schemas.openxmlformats.org/spreadsheetml/2006/main">
  <c r="D19" i="11" l="1"/>
  <c r="L19" i="11"/>
  <c r="N19" i="11"/>
  <c r="D20" i="11"/>
  <c r="L20" i="11"/>
  <c r="N20" i="11"/>
  <c r="D21" i="11"/>
  <c r="L21" i="11"/>
  <c r="N21" i="11"/>
  <c r="D22" i="11"/>
  <c r="L22" i="11"/>
  <c r="N22" i="11"/>
  <c r="D23" i="11"/>
  <c r="L23" i="11"/>
  <c r="N23" i="11"/>
  <c r="D24" i="11"/>
  <c r="L24" i="11"/>
  <c r="N24" i="11"/>
  <c r="D25" i="11"/>
  <c r="L25" i="11"/>
  <c r="N25" i="11"/>
  <c r="D26" i="11"/>
  <c r="L26" i="11"/>
  <c r="N26" i="11"/>
  <c r="D27" i="11"/>
  <c r="L27" i="11"/>
  <c r="N27" i="11"/>
  <c r="D28" i="11"/>
  <c r="L28" i="11"/>
  <c r="N28" i="11"/>
  <c r="D29" i="11"/>
  <c r="L29" i="11"/>
  <c r="N29" i="11"/>
  <c r="D30" i="11"/>
  <c r="L30" i="11"/>
  <c r="N30" i="11"/>
  <c r="D31" i="11"/>
  <c r="L31" i="11"/>
  <c r="N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L60" i="11"/>
  <c r="K19" i="10"/>
  <c r="M19" i="10"/>
  <c r="K20" i="10"/>
  <c r="M20" i="10"/>
  <c r="K21" i="10"/>
  <c r="M21" i="10"/>
  <c r="K22" i="10"/>
  <c r="M22" i="10"/>
  <c r="K23" i="10"/>
  <c r="M23" i="10"/>
  <c r="K24" i="10"/>
  <c r="M24" i="10"/>
  <c r="K25" i="10"/>
  <c r="M25" i="10"/>
  <c r="K26" i="10"/>
  <c r="M26" i="10"/>
  <c r="K27" i="10"/>
  <c r="M27" i="10"/>
  <c r="K28" i="10"/>
  <c r="M28" i="10"/>
  <c r="K29" i="10"/>
  <c r="M29" i="10"/>
  <c r="K30" i="10"/>
  <c r="M30" i="10"/>
  <c r="K31" i="10"/>
  <c r="M31" i="10"/>
  <c r="K60" i="10"/>
  <c r="K19" i="12"/>
  <c r="M19" i="12"/>
  <c r="K20" i="12"/>
  <c r="M20" i="12"/>
  <c r="K21" i="12"/>
  <c r="M21" i="12"/>
  <c r="K22" i="12"/>
  <c r="M22" i="12"/>
  <c r="K23" i="12"/>
  <c r="M23" i="12"/>
  <c r="K24" i="12"/>
  <c r="M24" i="12"/>
  <c r="K25" i="12"/>
  <c r="M25" i="12"/>
  <c r="K26" i="12"/>
  <c r="M26" i="12"/>
  <c r="K27" i="12"/>
  <c r="M27" i="12"/>
  <c r="K28" i="12"/>
  <c r="M28" i="12"/>
  <c r="K29" i="12"/>
  <c r="M29" i="12"/>
  <c r="K30" i="12"/>
  <c r="M30" i="12"/>
  <c r="K31" i="12"/>
  <c r="M31" i="12"/>
  <c r="K60" i="12"/>
  <c r="K19" i="16"/>
  <c r="M19" i="16"/>
  <c r="K20" i="16"/>
  <c r="M20" i="16"/>
  <c r="K21" i="16"/>
  <c r="M21" i="16"/>
  <c r="K22" i="16"/>
  <c r="M22" i="16"/>
  <c r="K23" i="16"/>
  <c r="M23" i="16"/>
  <c r="K24" i="16"/>
  <c r="M24" i="16"/>
  <c r="K25" i="16"/>
  <c r="M25" i="16"/>
  <c r="K26" i="16"/>
  <c r="M26" i="16"/>
  <c r="K27" i="16"/>
  <c r="M27" i="16"/>
  <c r="K28" i="16"/>
  <c r="M28" i="16"/>
  <c r="K29" i="16"/>
  <c r="M29" i="16"/>
  <c r="K30" i="16"/>
  <c r="M30" i="16"/>
  <c r="K31" i="16"/>
  <c r="M31" i="16"/>
  <c r="K32" i="16"/>
  <c r="M32" i="16"/>
  <c r="K33" i="16"/>
  <c r="M33" i="16"/>
  <c r="K34" i="16"/>
  <c r="M34" i="16"/>
  <c r="K35" i="16"/>
  <c r="M35" i="16"/>
  <c r="K36" i="16"/>
  <c r="M36" i="16"/>
  <c r="K37" i="16"/>
  <c r="M37" i="16"/>
  <c r="K38" i="16"/>
  <c r="M38" i="16"/>
  <c r="K39" i="16"/>
  <c r="M39" i="16"/>
  <c r="K40" i="16"/>
  <c r="M40" i="16"/>
  <c r="K41" i="16"/>
  <c r="M41" i="16"/>
  <c r="K42" i="16"/>
  <c r="M42" i="16"/>
  <c r="K43" i="16"/>
  <c r="M43" i="16"/>
  <c r="K44" i="16"/>
  <c r="M44" i="16"/>
  <c r="K45" i="16"/>
  <c r="M45" i="16"/>
  <c r="K46" i="16"/>
  <c r="M46" i="16"/>
  <c r="K47" i="16"/>
  <c r="M47" i="16"/>
  <c r="K48" i="16"/>
  <c r="M48" i="16"/>
  <c r="K49" i="16"/>
  <c r="M49" i="16"/>
  <c r="K50" i="16"/>
  <c r="M50" i="16"/>
  <c r="K51" i="16"/>
  <c r="M51" i="16"/>
  <c r="K52" i="16"/>
  <c r="M52" i="16"/>
  <c r="K53" i="16"/>
  <c r="M53" i="16"/>
  <c r="K54" i="16"/>
  <c r="M54" i="16"/>
  <c r="K55" i="16"/>
  <c r="M55" i="16"/>
  <c r="G78" i="16"/>
  <c r="H78" i="16"/>
  <c r="G82" i="16"/>
  <c r="H82" i="16"/>
  <c r="K84" i="16"/>
  <c r="G96" i="16"/>
  <c r="K19" i="15"/>
  <c r="M19" i="15"/>
  <c r="K20" i="15"/>
  <c r="M20" i="15"/>
  <c r="K21" i="15"/>
  <c r="M21" i="15"/>
  <c r="K22" i="15"/>
  <c r="M22" i="15"/>
  <c r="K23" i="15"/>
  <c r="M23" i="15"/>
  <c r="K24" i="15"/>
  <c r="M24" i="15"/>
  <c r="K25" i="15"/>
  <c r="M25" i="15"/>
  <c r="K26" i="15"/>
  <c r="M26" i="15"/>
  <c r="K27" i="15"/>
  <c r="M27" i="15"/>
  <c r="K28" i="15"/>
  <c r="M28" i="15"/>
  <c r="K29" i="15"/>
  <c r="M29" i="15"/>
  <c r="K30" i="15"/>
  <c r="M30" i="15"/>
  <c r="K31" i="15"/>
  <c r="M31" i="15"/>
  <c r="K32" i="15"/>
  <c r="M32" i="15"/>
  <c r="K33" i="15"/>
  <c r="M33" i="15"/>
  <c r="K34" i="15"/>
  <c r="M34" i="15"/>
  <c r="K35" i="15"/>
  <c r="M35" i="15"/>
  <c r="K36" i="15"/>
  <c r="M36" i="15"/>
  <c r="K37" i="15"/>
  <c r="M37" i="15"/>
  <c r="K38" i="15"/>
  <c r="M38" i="15"/>
  <c r="K39" i="15"/>
  <c r="M39" i="15"/>
  <c r="K40" i="15"/>
  <c r="M40" i="15"/>
  <c r="K41" i="15"/>
  <c r="M41" i="15"/>
  <c r="K42" i="15"/>
  <c r="M42" i="15"/>
  <c r="K43" i="15"/>
  <c r="M43" i="15"/>
  <c r="K44" i="15"/>
  <c r="M44" i="15"/>
  <c r="K45" i="15"/>
  <c r="M45" i="15"/>
  <c r="K46" i="15"/>
  <c r="M46" i="15"/>
  <c r="K47" i="15"/>
  <c r="M47" i="15"/>
  <c r="K48" i="15"/>
  <c r="M48" i="15"/>
  <c r="K49" i="15"/>
  <c r="M49" i="15"/>
  <c r="K50" i="15"/>
  <c r="M50" i="15"/>
  <c r="K51" i="15"/>
  <c r="M51" i="15"/>
  <c r="K52" i="15"/>
  <c r="M52" i="15"/>
  <c r="K53" i="15"/>
  <c r="M53" i="15"/>
  <c r="K54" i="15"/>
  <c r="M54" i="15"/>
  <c r="K55" i="15"/>
  <c r="M55" i="15"/>
  <c r="G78" i="15"/>
  <c r="H78" i="15"/>
  <c r="G82" i="15"/>
  <c r="H82" i="15"/>
  <c r="K84" i="15"/>
  <c r="G96" i="15"/>
  <c r="P18" i="18"/>
  <c r="P25" i="18"/>
  <c r="J43" i="18"/>
  <c r="K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G63" i="18"/>
  <c r="S64" i="18"/>
  <c r="T65" i="18"/>
  <c r="U65" i="18"/>
  <c r="V65" i="18"/>
  <c r="S71" i="18"/>
  <c r="T72" i="18"/>
  <c r="U72" i="18"/>
  <c r="V72" i="18"/>
  <c r="G78" i="18"/>
  <c r="G82" i="18"/>
  <c r="G96" i="18"/>
  <c r="V18" i="7"/>
  <c r="K19" i="7"/>
  <c r="M19" i="7"/>
  <c r="K20" i="7"/>
  <c r="M20" i="7"/>
  <c r="K21" i="7"/>
  <c r="M21" i="7"/>
  <c r="K22" i="7"/>
  <c r="M22" i="7"/>
  <c r="K23" i="7"/>
  <c r="M23" i="7"/>
  <c r="K24" i="7"/>
  <c r="M24" i="7"/>
  <c r="K25" i="7"/>
  <c r="M25" i="7"/>
  <c r="V25" i="7"/>
  <c r="K26" i="7"/>
  <c r="M26" i="7"/>
  <c r="K27" i="7"/>
  <c r="M27" i="7"/>
  <c r="K28" i="7"/>
  <c r="M28" i="7"/>
  <c r="K29" i="7"/>
  <c r="M29" i="7"/>
  <c r="K30" i="7"/>
  <c r="M30" i="7"/>
  <c r="K31" i="7"/>
  <c r="M31" i="7"/>
  <c r="K32" i="7"/>
  <c r="M32" i="7"/>
  <c r="K33" i="7"/>
  <c r="M33" i="7"/>
  <c r="K34" i="7"/>
  <c r="M34" i="7"/>
  <c r="K35" i="7"/>
  <c r="M35" i="7"/>
  <c r="K36" i="7"/>
  <c r="M36" i="7"/>
  <c r="K37" i="7"/>
  <c r="M37" i="7"/>
  <c r="K38" i="7"/>
  <c r="M38" i="7"/>
  <c r="K39" i="7"/>
  <c r="M39" i="7"/>
  <c r="K40" i="7"/>
  <c r="M40" i="7"/>
  <c r="K41" i="7"/>
  <c r="M41" i="7"/>
  <c r="K42" i="7"/>
  <c r="M42" i="7"/>
  <c r="K43" i="7"/>
  <c r="M43" i="7"/>
  <c r="K44" i="7"/>
  <c r="M44" i="7"/>
  <c r="K45" i="7"/>
  <c r="M45" i="7"/>
  <c r="K46" i="7"/>
  <c r="M46" i="7"/>
  <c r="K47" i="7"/>
  <c r="M47" i="7"/>
  <c r="K48" i="7"/>
  <c r="M48" i="7"/>
  <c r="K49" i="7"/>
  <c r="M49" i="7"/>
  <c r="K50" i="7"/>
  <c r="M50" i="7"/>
  <c r="K51" i="7"/>
  <c r="M51" i="7"/>
  <c r="K52" i="7"/>
  <c r="M52" i="7"/>
  <c r="K53" i="7"/>
  <c r="M53" i="7"/>
  <c r="K54" i="7"/>
  <c r="M54" i="7"/>
  <c r="K55" i="7"/>
  <c r="M55" i="7"/>
  <c r="G63" i="7"/>
  <c r="G78" i="7"/>
  <c r="H78" i="7"/>
  <c r="G82" i="7"/>
  <c r="H82" i="7"/>
  <c r="K84" i="7"/>
  <c r="G96" i="7"/>
  <c r="J103" i="7"/>
</calcChain>
</file>

<file path=xl/sharedStrings.xml><?xml version="1.0" encoding="utf-8"?>
<sst xmlns="http://schemas.openxmlformats.org/spreadsheetml/2006/main" count="172" uniqueCount="23">
  <si>
    <t>Average Equity Returns Authorized January 1990 - March 2009</t>
  </si>
  <si>
    <t>Year</t>
  </si>
  <si>
    <t>Period</t>
  </si>
  <si>
    <t>Full Year</t>
  </si>
  <si>
    <r>
      <t xml:space="preserve">Electric Utilities </t>
    </r>
    <r>
      <rPr>
        <b/>
        <sz val="6.5"/>
        <rFont val="Verdana"/>
        <family val="2"/>
      </rPr>
      <t>ROE %</t>
    </r>
  </si>
  <si>
    <t>Gas Utilities</t>
  </si>
  <si>
    <t>Electric Utilities</t>
  </si>
  <si>
    <t>3rd14</t>
  </si>
  <si>
    <t>30-Year Treasury Yield</t>
  </si>
  <si>
    <t>Electric Utility Authorized ROE</t>
  </si>
  <si>
    <t>Electric Utility Authorized ROE-30-Year Treasury Yield</t>
  </si>
  <si>
    <t>Gas Distribution Companies</t>
  </si>
  <si>
    <t>10-Year Treasury Yield</t>
  </si>
  <si>
    <t>Electric Utility Companies</t>
  </si>
  <si>
    <t>Electric</t>
  </si>
  <si>
    <t>Gas</t>
  </si>
  <si>
    <t>Water</t>
  </si>
  <si>
    <t>Electric Utility</t>
  </si>
  <si>
    <t>Gas Distribution</t>
  </si>
  <si>
    <t>Water Utility</t>
  </si>
  <si>
    <t>Mean</t>
  </si>
  <si>
    <t>Vertically-Integrated</t>
  </si>
  <si>
    <t>Distribution-Only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</si>
</sst>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.00"/>
  </numFmts>
  <fonts count="10" x14ac:knownFonts="1">
    <font>
      <sz val="10"/>
      <name val="Arial"/>
    </font>
    <font>
      <b/>
      <u/>
      <sz val="6.5"/>
      <name val="Verdana"/>
      <family val="2"/>
    </font>
    <font>
      <b/>
      <sz val="6.5"/>
      <name val="Verdana"/>
      <family val="2"/>
    </font>
    <font>
      <sz val="6.5"/>
      <name val="Verdana"/>
      <family val="2"/>
    </font>
    <font>
      <sz val="10"/>
      <name val="Arial"/>
      <family val="2"/>
    </font>
    <font>
      <sz val="12"/>
      <name val="Times New Roman"/>
      <family val="1"/>
    </font>
    <font>
      <sz val="6.5"/>
      <name val="Verdana"/>
      <family val="2"/>
    </font>
    <font>
      <sz val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right" wrapText="1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left" vertical="center" wrapText="1" indent="1"/>
    </xf>
    <xf numFmtId="164" fontId="3" fillId="0" borderId="2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left" vertical="center" wrapText="1" indent="1"/>
    </xf>
    <xf numFmtId="2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right" vertical="top" indent="1"/>
    </xf>
    <xf numFmtId="0" fontId="3" fillId="0" borderId="0" xfId="0" applyFont="1" applyFill="1" applyAlignment="1">
      <alignment horizontal="left" vertical="top" wrapText="1" indent="1"/>
    </xf>
    <xf numFmtId="2" fontId="3" fillId="0" borderId="0" xfId="0" applyNumberFormat="1" applyFont="1" applyFill="1" applyAlignment="1">
      <alignment horizontal="right" vertical="top"/>
    </xf>
    <xf numFmtId="2" fontId="0" fillId="0" borderId="0" xfId="0" applyNumberFormat="1" applyAlignment="1">
      <alignment vertical="center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 wrapText="1" indent="1"/>
    </xf>
    <xf numFmtId="2" fontId="5" fillId="0" borderId="0" xfId="0" applyNumberFormat="1" applyFont="1" applyFill="1" applyAlignment="1">
      <alignment horizontal="right" vertical="top"/>
    </xf>
    <xf numFmtId="2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right" vertical="top"/>
    </xf>
    <xf numFmtId="1" fontId="5" fillId="0" borderId="0" xfId="0" applyNumberFormat="1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2" fontId="0" fillId="2" borderId="0" xfId="0" applyNumberForma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2" fontId="5" fillId="3" borderId="0" xfId="0" applyNumberFormat="1" applyFont="1" applyFill="1" applyAlignment="1">
      <alignment horizontal="right" vertical="center"/>
    </xf>
    <xf numFmtId="0" fontId="0" fillId="0" borderId="0" xfId="0" applyFill="1"/>
    <xf numFmtId="0" fontId="1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 wrapText="1"/>
    </xf>
    <xf numFmtId="0" fontId="0" fillId="4" borderId="0" xfId="0" applyFill="1"/>
    <xf numFmtId="2" fontId="0" fillId="4" borderId="0" xfId="0" applyNumberFormat="1" applyFill="1" applyAlignment="1">
      <alignment vertical="center" wrapText="1"/>
    </xf>
    <xf numFmtId="2" fontId="5" fillId="0" borderId="0" xfId="0" applyNumberFormat="1" applyFont="1" applyFill="1" applyAlignment="1">
      <alignment horizontal="left" vertical="center" wrapText="1" indent="1"/>
    </xf>
    <xf numFmtId="2" fontId="4" fillId="0" borderId="0" xfId="1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2" fontId="5" fillId="4" borderId="0" xfId="0" applyNumberFormat="1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8" fillId="0" borderId="0" xfId="0" applyFont="1"/>
    <xf numFmtId="0" fontId="9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8" fillId="4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94345691818462E-2"/>
          <c:y val="5.1400365077822065E-2"/>
          <c:w val="0.87981714785651788"/>
          <c:h val="0.79190213106077789"/>
        </c:manualLayout>
      </c:layout>
      <c:lineChart>
        <c:grouping val="standard"/>
        <c:varyColors val="0"/>
        <c:ser>
          <c:idx val="0"/>
          <c:order val="0"/>
          <c:tx>
            <c:strRef>
              <c:f>'ELEC and GAS'!$D$18</c:f>
              <c:strCache>
                <c:ptCount val="1"/>
                <c:pt idx="0">
                  <c:v>Electric Utilities</c:v>
                </c:pt>
              </c:strCache>
            </c:strRef>
          </c:tx>
          <c:marker>
            <c:symbol val="none"/>
          </c:marker>
          <c:cat>
            <c:multiLvlStrRef>
              <c:f>'ELEC and GAS'!$B$19:$C$118</c:f>
              <c:multiLvlStrCache>
                <c:ptCount val="1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</c:lvl>
              </c:multiLvlStrCache>
            </c:multiLvlStrRef>
          </c:cat>
          <c:val>
            <c:numRef>
              <c:f>'ELEC and GAS'!$D$19:$D$118</c:f>
              <c:numCache>
                <c:formatCode>0.00</c:formatCode>
                <c:ptCount val="100"/>
                <c:pt idx="0">
                  <c:v>11.06</c:v>
                </c:pt>
                <c:pt idx="1">
                  <c:v>11.11</c:v>
                </c:pt>
                <c:pt idx="2">
                  <c:v>11.68</c:v>
                </c:pt>
                <c:pt idx="3">
                  <c:v>12.08</c:v>
                </c:pt>
                <c:pt idx="4">
                  <c:v>11.38</c:v>
                </c:pt>
                <c:pt idx="5">
                  <c:v>10.88</c:v>
                </c:pt>
                <c:pt idx="6">
                  <c:v>10.78</c:v>
                </c:pt>
                <c:pt idx="7">
                  <c:v>11.5</c:v>
                </c:pt>
                <c:pt idx="8">
                  <c:v>10.87</c:v>
                </c:pt>
                <c:pt idx="9">
                  <c:v>11.41</c:v>
                </c:pt>
                <c:pt idx="10">
                  <c:v>11.06</c:v>
                </c:pt>
                <c:pt idx="11" formatCode="00.00">
                  <c:v>11.2</c:v>
                </c:pt>
                <c:pt idx="12">
                  <c:v>11.47</c:v>
                </c:pt>
                <c:pt idx="13">
                  <c:v>11.16</c:v>
                </c:pt>
                <c:pt idx="14">
                  <c:v>9.9499999999999993</c:v>
                </c:pt>
                <c:pt idx="15">
                  <c:v>11.09</c:v>
                </c:pt>
                <c:pt idx="16" formatCode="00.00">
                  <c:v>11</c:v>
                </c:pt>
                <c:pt idx="17">
                  <c:v>10.54</c:v>
                </c:pt>
                <c:pt idx="18">
                  <c:v>10.33</c:v>
                </c:pt>
                <c:pt idx="19">
                  <c:v>10.91</c:v>
                </c:pt>
                <c:pt idx="20">
                  <c:v>10.51</c:v>
                </c:pt>
                <c:pt idx="21">
                  <c:v>10.050000000000001</c:v>
                </c:pt>
                <c:pt idx="22">
                  <c:v>10.84</c:v>
                </c:pt>
                <c:pt idx="23">
                  <c:v>10.75</c:v>
                </c:pt>
                <c:pt idx="24">
                  <c:v>10.38</c:v>
                </c:pt>
                <c:pt idx="25">
                  <c:v>10.68</c:v>
                </c:pt>
                <c:pt idx="26">
                  <c:v>10.06</c:v>
                </c:pt>
                <c:pt idx="27">
                  <c:v>10.39</c:v>
                </c:pt>
                <c:pt idx="28" formatCode="General">
                  <c:v>10.45</c:v>
                </c:pt>
                <c:pt idx="29" formatCode="General">
                  <c:v>10.57</c:v>
                </c:pt>
                <c:pt idx="30" formatCode="General">
                  <c:v>10.47</c:v>
                </c:pt>
                <c:pt idx="31" formatCode="General">
                  <c:v>10.33</c:v>
                </c:pt>
                <c:pt idx="32" formatCode="General">
                  <c:v>10.29</c:v>
                </c:pt>
                <c:pt idx="33" formatCode="General">
                  <c:v>10.55</c:v>
                </c:pt>
                <c:pt idx="34" formatCode="General">
                  <c:v>10.46</c:v>
                </c:pt>
                <c:pt idx="35" formatCode="General">
                  <c:v>10.54</c:v>
                </c:pt>
                <c:pt idx="36" formatCode="General">
                  <c:v>10.66</c:v>
                </c:pt>
                <c:pt idx="37" formatCode="General">
                  <c:v>10.08</c:v>
                </c:pt>
                <c:pt idx="38" formatCode="General">
                  <c:v>10.26</c:v>
                </c:pt>
                <c:pt idx="39" formatCode="General">
                  <c:v>10.3</c:v>
                </c:pt>
                <c:pt idx="40" formatCode="General">
                  <c:v>10.34</c:v>
                </c:pt>
                <c:pt idx="41" formatCode="General">
                  <c:v>10.08</c:v>
                </c:pt>
                <c:pt idx="42" formatCode="General">
                  <c:v>10.26</c:v>
                </c:pt>
                <c:pt idx="43" formatCode="General">
                  <c:v>10.3</c:v>
                </c:pt>
                <c:pt idx="44" formatCode="General">
                  <c:v>9.9600000000000009</c:v>
                </c:pt>
                <c:pt idx="45" formatCode="General">
                  <c:v>10.23</c:v>
                </c:pt>
                <c:pt idx="46" formatCode="General">
                  <c:v>10.36</c:v>
                </c:pt>
                <c:pt idx="47" formatCode="General">
                  <c:v>10.29</c:v>
                </c:pt>
                <c:pt idx="48" formatCode="General">
                  <c:v>10.3</c:v>
                </c:pt>
                <c:pt idx="49" formatCode="General">
                  <c:v>9.92</c:v>
                </c:pt>
                <c:pt idx="50" formatCode="General">
                  <c:v>9.7799999999999994</c:v>
                </c:pt>
                <c:pt idx="51" formatCode="General">
                  <c:v>10.050000000000001</c:v>
                </c:pt>
                <c:pt idx="52" formatCode="General">
                  <c:v>9.73</c:v>
                </c:pt>
                <c:pt idx="53" formatCode="General">
                  <c:v>9.57</c:v>
                </c:pt>
                <c:pt idx="54" formatCode="General">
                  <c:v>9.83</c:v>
                </c:pt>
                <c:pt idx="55" formatCode="General">
                  <c:v>9.91</c:v>
                </c:pt>
                <c:pt idx="56" formatCode="General">
                  <c:v>9.57</c:v>
                </c:pt>
                <c:pt idx="57">
                  <c:v>9.83</c:v>
                </c:pt>
                <c:pt idx="58">
                  <c:v>9.7899999999999991</c:v>
                </c:pt>
                <c:pt idx="59">
                  <c:v>9.76</c:v>
                </c:pt>
                <c:pt idx="60" formatCode="General">
                  <c:v>9.67</c:v>
                </c:pt>
                <c:pt idx="61" formatCode="General">
                  <c:v>9.59</c:v>
                </c:pt>
                <c:pt idx="62" formatCode="General">
                  <c:v>9.4</c:v>
                </c:pt>
                <c:pt idx="63" formatCode="General">
                  <c:v>9.6199999999999992</c:v>
                </c:pt>
                <c:pt idx="64" formatCode="General">
                  <c:v>9.68</c:v>
                </c:pt>
                <c:pt idx="65" formatCode="General">
                  <c:v>9.52</c:v>
                </c:pt>
                <c:pt idx="66" formatCode="General">
                  <c:v>9.76</c:v>
                </c:pt>
                <c:pt idx="67" formatCode="General">
                  <c:v>9.57</c:v>
                </c:pt>
                <c:pt idx="68" formatCode="General">
                  <c:v>9.61</c:v>
                </c:pt>
                <c:pt idx="69" formatCode="General">
                  <c:v>9.61</c:v>
                </c:pt>
                <c:pt idx="70" formatCode="General">
                  <c:v>9.66</c:v>
                </c:pt>
                <c:pt idx="71" formatCode="General">
                  <c:v>9.73</c:v>
                </c:pt>
                <c:pt idx="72" formatCode="General">
                  <c:v>9.58</c:v>
                </c:pt>
                <c:pt idx="73" formatCode="General">
                  <c:v>9.5500000000000007</c:v>
                </c:pt>
                <c:pt idx="74" formatCode="General">
                  <c:v>9.6300000000000008</c:v>
                </c:pt>
                <c:pt idx="75" formatCode="General">
                  <c:v>9.42</c:v>
                </c:pt>
                <c:pt idx="76" formatCode="General">
                  <c:v>9.57</c:v>
                </c:pt>
                <c:pt idx="77" formatCode="General">
                  <c:v>9.58</c:v>
                </c:pt>
                <c:pt idx="78" formatCode="General">
                  <c:v>9.5500000000000007</c:v>
                </c:pt>
                <c:pt idx="79" formatCode="General">
                  <c:v>9.6999999999999993</c:v>
                </c:pt>
                <c:pt idx="80" formatCode="General">
                  <c:v>9.4499999999999993</c:v>
                </c:pt>
                <c:pt idx="81" formatCode="General">
                  <c:v>9.5500000000000007</c:v>
                </c:pt>
                <c:pt idx="82" formatCode="General">
                  <c:v>9.44</c:v>
                </c:pt>
                <c:pt idx="83" formatCode="General">
                  <c:v>9.32</c:v>
                </c:pt>
                <c:pt idx="84" formatCode="General">
                  <c:v>9.48</c:v>
                </c:pt>
                <c:pt idx="85" formatCode="General">
                  <c:v>9.4</c:v>
                </c:pt>
                <c:pt idx="86" formatCode="General">
                  <c:v>9.41</c:v>
                </c:pt>
                <c:pt idx="87" formatCode="General">
                  <c:v>9.34</c:v>
                </c:pt>
                <c:pt idx="88" formatCode="General">
                  <c:v>9.35</c:v>
                </c:pt>
                <c:pt idx="89" formatCode="General">
                  <c:v>9.4499999999999993</c:v>
                </c:pt>
                <c:pt idx="90" formatCode="General">
                  <c:v>9.34</c:v>
                </c:pt>
                <c:pt idx="91" formatCode="General">
                  <c:v>9.7100000000000009</c:v>
                </c:pt>
                <c:pt idx="92" formatCode="General">
                  <c:v>9.7100000000000009</c:v>
                </c:pt>
                <c:pt idx="93" formatCode="General">
                  <c:v>9.44</c:v>
                </c:pt>
                <c:pt idx="94" formatCode="General">
                  <c:v>9.5299999999999994</c:v>
                </c:pt>
                <c:pt idx="95" formatCode="General">
                  <c:v>9.6</c:v>
                </c:pt>
                <c:pt idx="96" formatCode="General">
                  <c:v>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3-43C1-AAFE-9AC6B44A8EBD}"/>
            </c:ext>
          </c:extLst>
        </c:ser>
        <c:ser>
          <c:idx val="1"/>
          <c:order val="1"/>
          <c:tx>
            <c:strRef>
              <c:f>'ELEC and GAS'!$E$18</c:f>
              <c:strCache>
                <c:ptCount val="1"/>
                <c:pt idx="0">
                  <c:v>Gas Distribution Companies</c:v>
                </c:pt>
              </c:strCache>
            </c:strRef>
          </c:tx>
          <c:marker>
            <c:symbol val="none"/>
          </c:marker>
          <c:cat>
            <c:multiLvlStrRef>
              <c:f>'ELEC and GAS'!$B$19:$C$118</c:f>
              <c:multiLvlStrCache>
                <c:ptCount val="1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</c:lvl>
              </c:multiLvlStrCache>
            </c:multiLvlStrRef>
          </c:cat>
          <c:val>
            <c:numRef>
              <c:f>'ELEC and GAS'!$E$19:$E$118</c:f>
              <c:numCache>
                <c:formatCode>0.00</c:formatCode>
                <c:ptCount val="100"/>
                <c:pt idx="0">
                  <c:v>11.19</c:v>
                </c:pt>
                <c:pt idx="1">
                  <c:v>11.29</c:v>
                </c:pt>
                <c:pt idx="2">
                  <c:v>11.51</c:v>
                </c:pt>
                <c:pt idx="3">
                  <c:v>10.66</c:v>
                </c:pt>
                <c:pt idx="4">
                  <c:v>10.71</c:v>
                </c:pt>
                <c:pt idx="5">
                  <c:v>11.08</c:v>
                </c:pt>
                <c:pt idx="6">
                  <c:v>11.33</c:v>
                </c:pt>
                <c:pt idx="7">
                  <c:v>12.5</c:v>
                </c:pt>
                <c:pt idx="8">
                  <c:v>10.67</c:v>
                </c:pt>
                <c:pt idx="9">
                  <c:v>11.64</c:v>
                </c:pt>
                <c:pt idx="10" formatCode="00.00">
                  <c:v>11.5</c:v>
                </c:pt>
                <c:pt idx="11">
                  <c:v>10.78</c:v>
                </c:pt>
                <c:pt idx="12">
                  <c:v>11.38</c:v>
                </c:pt>
                <c:pt idx="13">
                  <c:v>11.36</c:v>
                </c:pt>
                <c:pt idx="14">
                  <c:v>10.61</c:v>
                </c:pt>
                <c:pt idx="15">
                  <c:v>10.84</c:v>
                </c:pt>
                <c:pt idx="16" formatCode="00.00">
                  <c:v>11.1</c:v>
                </c:pt>
                <c:pt idx="17">
                  <c:v>10.25</c:v>
                </c:pt>
                <c:pt idx="18">
                  <c:v>10.37</c:v>
                </c:pt>
                <c:pt idx="19">
                  <c:v>10.66</c:v>
                </c:pt>
                <c:pt idx="20">
                  <c:v>10.65</c:v>
                </c:pt>
                <c:pt idx="21">
                  <c:v>10.54</c:v>
                </c:pt>
                <c:pt idx="22">
                  <c:v>10.47</c:v>
                </c:pt>
                <c:pt idx="23" formatCode="00.00">
                  <c:v>10.4</c:v>
                </c:pt>
                <c:pt idx="24">
                  <c:v>10.63</c:v>
                </c:pt>
                <c:pt idx="25" formatCode="00.00">
                  <c:v>10.5</c:v>
                </c:pt>
                <c:pt idx="26">
                  <c:v>10.45</c:v>
                </c:pt>
                <c:pt idx="27">
                  <c:v>10.14</c:v>
                </c:pt>
                <c:pt idx="28" formatCode="General">
                  <c:v>10.44</c:v>
                </c:pt>
                <c:pt idx="29" formatCode="General">
                  <c:v>10.119999999999999</c:v>
                </c:pt>
                <c:pt idx="30" formatCode="General">
                  <c:v>10.029999999999999</c:v>
                </c:pt>
                <c:pt idx="31" formatCode="General">
                  <c:v>10.27</c:v>
                </c:pt>
                <c:pt idx="32" formatCode="General">
                  <c:v>10.38</c:v>
                </c:pt>
                <c:pt idx="33" formatCode="General">
                  <c:v>10.17</c:v>
                </c:pt>
                <c:pt idx="34" formatCode="General">
                  <c:v>10.49</c:v>
                </c:pt>
                <c:pt idx="35" formatCode="General">
                  <c:v>10.34</c:v>
                </c:pt>
                <c:pt idx="36" formatCode="General">
                  <c:v>10.24</c:v>
                </c:pt>
                <c:pt idx="37" formatCode="General">
                  <c:v>10.11</c:v>
                </c:pt>
                <c:pt idx="38" formatCode="General">
                  <c:v>9.8800000000000008</c:v>
                </c:pt>
                <c:pt idx="39" formatCode="General">
                  <c:v>10.27</c:v>
                </c:pt>
                <c:pt idx="40" formatCode="General">
                  <c:v>10.24</c:v>
                </c:pt>
                <c:pt idx="41" formatCode="General">
                  <c:v>9.99</c:v>
                </c:pt>
                <c:pt idx="42" formatCode="General">
                  <c:v>9.93</c:v>
                </c:pt>
                <c:pt idx="43" formatCode="General">
                  <c:v>10.09</c:v>
                </c:pt>
                <c:pt idx="44" formatCode="General">
                  <c:v>10.1</c:v>
                </c:pt>
                <c:pt idx="45" formatCode="General">
                  <c:v>9.8800000000000008</c:v>
                </c:pt>
                <c:pt idx="46" formatCode="General">
                  <c:v>9.65</c:v>
                </c:pt>
                <c:pt idx="47" formatCode="General">
                  <c:v>9.8800000000000008</c:v>
                </c:pt>
                <c:pt idx="48" formatCode="General">
                  <c:v>9.6300000000000008</c:v>
                </c:pt>
                <c:pt idx="49" formatCode="General">
                  <c:v>9.83</c:v>
                </c:pt>
                <c:pt idx="50" formatCode="General">
                  <c:v>9.75</c:v>
                </c:pt>
                <c:pt idx="51" formatCode="General">
                  <c:v>10.07</c:v>
                </c:pt>
                <c:pt idx="52" formatCode="General">
                  <c:v>9.57</c:v>
                </c:pt>
                <c:pt idx="53" formatCode="General">
                  <c:v>9.4700000000000006</c:v>
                </c:pt>
                <c:pt idx="54" formatCode="General">
                  <c:v>9.6</c:v>
                </c:pt>
                <c:pt idx="55" formatCode="General">
                  <c:v>9.83</c:v>
                </c:pt>
                <c:pt idx="56" formatCode="General">
                  <c:v>9.5399999999999991</c:v>
                </c:pt>
                <c:pt idx="57">
                  <c:v>9.84</c:v>
                </c:pt>
                <c:pt idx="58">
                  <c:v>9.4499999999999993</c:v>
                </c:pt>
                <c:pt idx="59">
                  <c:v>10.28</c:v>
                </c:pt>
                <c:pt idx="60" formatCode="General">
                  <c:v>9.4700000000000006</c:v>
                </c:pt>
                <c:pt idx="61" formatCode="General">
                  <c:v>9.43</c:v>
                </c:pt>
                <c:pt idx="62" formatCode="General">
                  <c:v>9.75</c:v>
                </c:pt>
                <c:pt idx="63" formatCode="General">
                  <c:v>9.68</c:v>
                </c:pt>
                <c:pt idx="64" formatCode="General">
                  <c:v>9.48</c:v>
                </c:pt>
                <c:pt idx="65" formatCode="General">
                  <c:v>9.42</c:v>
                </c:pt>
                <c:pt idx="66" formatCode="General">
                  <c:v>9.4700000000000006</c:v>
                </c:pt>
                <c:pt idx="67" formatCode="General">
                  <c:v>9.5</c:v>
                </c:pt>
                <c:pt idx="68" formatCode="General">
                  <c:v>9.6</c:v>
                </c:pt>
                <c:pt idx="69" formatCode="General">
                  <c:v>9.4499999999999993</c:v>
                </c:pt>
                <c:pt idx="70" formatCode="General">
                  <c:v>9.61</c:v>
                </c:pt>
                <c:pt idx="71" formatCode="General">
                  <c:v>9.7200000000000006</c:v>
                </c:pt>
                <c:pt idx="72" formatCode="General">
                  <c:v>9.68</c:v>
                </c:pt>
                <c:pt idx="73" formatCode="General">
                  <c:v>9.43</c:v>
                </c:pt>
                <c:pt idx="74" formatCode="General">
                  <c:v>9.69</c:v>
                </c:pt>
                <c:pt idx="75" formatCode="General">
                  <c:v>9.5500000000000007</c:v>
                </c:pt>
                <c:pt idx="76" formatCode="General">
                  <c:v>9.5500000000000007</c:v>
                </c:pt>
                <c:pt idx="77" formatCode="General">
                  <c:v>9.73</c:v>
                </c:pt>
                <c:pt idx="78" formatCode="General">
                  <c:v>9.8000000000000007</c:v>
                </c:pt>
                <c:pt idx="79" formatCode="General">
                  <c:v>9.73</c:v>
                </c:pt>
                <c:pt idx="80" formatCode="General">
                  <c:v>9.35</c:v>
                </c:pt>
                <c:pt idx="81" formatCode="General">
                  <c:v>9.5500000000000007</c:v>
                </c:pt>
                <c:pt idx="82" formatCode="General">
                  <c:v>9.4499999999999993</c:v>
                </c:pt>
                <c:pt idx="83" formatCode="General">
                  <c:v>9.4700000000000006</c:v>
                </c:pt>
                <c:pt idx="84" formatCode="General">
                  <c:v>9.7100000000000009</c:v>
                </c:pt>
                <c:pt idx="85" formatCode="General">
                  <c:v>9.48</c:v>
                </c:pt>
                <c:pt idx="86" formatCode="General">
                  <c:v>9.5500000000000007</c:v>
                </c:pt>
                <c:pt idx="87" formatCode="General">
                  <c:v>9.59</c:v>
                </c:pt>
                <c:pt idx="88" formatCode="General">
                  <c:v>9.3800000000000008</c:v>
                </c:pt>
                <c:pt idx="89" formatCode="General">
                  <c:v>9.23</c:v>
                </c:pt>
                <c:pt idx="90" formatCode="General">
                  <c:v>9.52</c:v>
                </c:pt>
                <c:pt idx="91" formatCode="General">
                  <c:v>9.65</c:v>
                </c:pt>
                <c:pt idx="92" formatCode="General">
                  <c:v>9.75</c:v>
                </c:pt>
                <c:pt idx="93" formatCode="General">
                  <c:v>9.4499999999999993</c:v>
                </c:pt>
                <c:pt idx="94" formatCode="General">
                  <c:v>9.66</c:v>
                </c:pt>
                <c:pt idx="95" formatCode="General">
                  <c:v>9.64</c:v>
                </c:pt>
                <c:pt idx="96" formatCode="General">
                  <c:v>9.7799999999999994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3-43C1-AAFE-9AC6B44A8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41240"/>
        <c:axId val="1"/>
      </c:lineChart>
      <c:catAx>
        <c:axId val="329841240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9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29841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987809158585712"/>
          <c:y val="1.8519058574468311E-2"/>
          <c:w val="0.41418462288022384"/>
          <c:h val="0.17284544678828725"/>
        </c:manualLayout>
      </c:layout>
      <c:overlay val="0"/>
      <c:spPr>
        <a:solidFill>
          <a:schemeClr val="bg1"/>
        </a:solidFill>
        <a:ln>
          <a:solidFill>
            <a:srgbClr val="4F81BD">
              <a:alpha val="65000"/>
            </a:srgbClr>
          </a:solidFill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3333333333332"/>
          <c:y val="5.2455132297651981E-2"/>
          <c:w val="0.81837947675895362"/>
          <c:h val="0.82628360644108678"/>
        </c:manualLayout>
      </c:layout>
      <c:lineChart>
        <c:grouping val="standard"/>
        <c:varyColors val="0"/>
        <c:ser>
          <c:idx val="0"/>
          <c:order val="0"/>
          <c:tx>
            <c:strRef>
              <c:f>'ELEC GAS WATER'!$J$42</c:f>
              <c:strCache>
                <c:ptCount val="1"/>
                <c:pt idx="0">
                  <c:v>Electric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 GAS WATER'!$I$44:$I$55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'ELEC GAS WATER'!$J$44:$J$55</c:f>
              <c:numCache>
                <c:formatCode>0.00</c:formatCode>
                <c:ptCount val="12"/>
                <c:pt idx="0">
                  <c:v>10.455</c:v>
                </c:pt>
                <c:pt idx="1">
                  <c:v>10.46</c:v>
                </c:pt>
                <c:pt idx="2">
                  <c:v>10.324999999999999</c:v>
                </c:pt>
                <c:pt idx="3">
                  <c:v>10.245000000000001</c:v>
                </c:pt>
                <c:pt idx="4">
                  <c:v>10.210000000000001</c:v>
                </c:pt>
                <c:pt idx="5">
                  <c:v>10.012499999999999</c:v>
                </c:pt>
                <c:pt idx="6">
                  <c:v>9.7600000000000016</c:v>
                </c:pt>
                <c:pt idx="7">
                  <c:v>9.7374999999999989</c:v>
                </c:pt>
                <c:pt idx="8">
                  <c:v>9.5699999999999985</c:v>
                </c:pt>
                <c:pt idx="9">
                  <c:v>9.6325000000000003</c:v>
                </c:pt>
                <c:pt idx="10">
                  <c:v>9.68</c:v>
                </c:pt>
                <c:pt idx="11" formatCode="General">
                  <c:v>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C-4EAD-AC87-77BBB12E7117}"/>
            </c:ext>
          </c:extLst>
        </c:ser>
        <c:ser>
          <c:idx val="1"/>
          <c:order val="1"/>
          <c:tx>
            <c:strRef>
              <c:f>'ELEC GAS WATER'!$K$42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'ELEC GAS WATER'!$I$44:$I$55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'ELEC GAS WATER'!$K$44:$K$55</c:f>
              <c:numCache>
                <c:formatCode>0.00</c:formatCode>
                <c:ptCount val="12"/>
                <c:pt idx="0">
                  <c:v>10.215</c:v>
                </c:pt>
                <c:pt idx="1">
                  <c:v>10.344999999999999</c:v>
                </c:pt>
                <c:pt idx="2">
                  <c:v>10.125</c:v>
                </c:pt>
                <c:pt idx="3">
                  <c:v>10.0625</c:v>
                </c:pt>
                <c:pt idx="4">
                  <c:v>9.8775000000000013</c:v>
                </c:pt>
                <c:pt idx="5">
                  <c:v>9.82</c:v>
                </c:pt>
                <c:pt idx="6">
                  <c:v>9.6174999999999997</c:v>
                </c:pt>
                <c:pt idx="7">
                  <c:v>9.7774999999999999</c:v>
                </c:pt>
                <c:pt idx="8">
                  <c:v>9.5824999999999996</c:v>
                </c:pt>
                <c:pt idx="9">
                  <c:v>9.4674999999999994</c:v>
                </c:pt>
                <c:pt idx="10">
                  <c:v>9.7200000000000006</c:v>
                </c:pt>
                <c:pt idx="11" formatCode="General">
                  <c:v>9.5500000000000007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C-4EAD-AC87-77BBB12E7117}"/>
            </c:ext>
          </c:extLst>
        </c:ser>
        <c:ser>
          <c:idx val="2"/>
          <c:order val="2"/>
          <c:tx>
            <c:strRef>
              <c:f>'ELEC GAS WATER'!$L$41:$L$42</c:f>
              <c:strCache>
                <c:ptCount val="2"/>
                <c:pt idx="1">
                  <c:v>Water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'ELEC GAS WATER'!$I$44:$I$55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'ELEC GAS WATER'!$L$44:$L$55</c:f>
              <c:numCache>
                <c:formatCode>0.00</c:formatCode>
                <c:ptCount val="12"/>
                <c:pt idx="0">
                  <c:v>10.07</c:v>
                </c:pt>
                <c:pt idx="1">
                  <c:v>9.6</c:v>
                </c:pt>
                <c:pt idx="2">
                  <c:v>10.18</c:v>
                </c:pt>
                <c:pt idx="3">
                  <c:v>10.18</c:v>
                </c:pt>
                <c:pt idx="4">
                  <c:v>10.039999999999999</c:v>
                </c:pt>
                <c:pt idx="5">
                  <c:v>9.9</c:v>
                </c:pt>
                <c:pt idx="6">
                  <c:v>9.73</c:v>
                </c:pt>
                <c:pt idx="7">
                  <c:v>9.6</c:v>
                </c:pt>
                <c:pt idx="8">
                  <c:v>9.7799999999999994</c:v>
                </c:pt>
                <c:pt idx="9">
                  <c:v>9.68</c:v>
                </c:pt>
                <c:pt idx="10">
                  <c:v>9.5559999999999992</c:v>
                </c:pt>
                <c:pt idx="11" formatCode="General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C-4EAD-AC87-77BBB12E7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46160"/>
        <c:axId val="1"/>
      </c:lineChart>
      <c:catAx>
        <c:axId val="32984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2984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1539797170324128"/>
          <c:y val="7.1303587051618544E-2"/>
          <c:w val="0.96571153457888781"/>
          <c:h val="0.158650422707856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15" b="1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78363827957623E-2"/>
          <c:y val="4.10256470496334E-2"/>
          <c:w val="0.85177768016410904"/>
          <c:h val="0.84104103533814734"/>
        </c:manualLayout>
      </c:layout>
      <c:lineChart>
        <c:grouping val="standard"/>
        <c:varyColors val="0"/>
        <c:ser>
          <c:idx val="1"/>
          <c:order val="0"/>
          <c:tx>
            <c:v>Vertically-Integrated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'VI vs DIST'!$F$13:$F$28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'VI vs DIST'!$G$13:$G$28</c:f>
              <c:numCache>
                <c:formatCode>0.00%</c:formatCode>
                <c:ptCount val="16"/>
                <c:pt idx="0">
                  <c:v>0.10630000000000001</c:v>
                </c:pt>
                <c:pt idx="1">
                  <c:v>0.105</c:v>
                </c:pt>
                <c:pt idx="2">
                  <c:v>0.1048</c:v>
                </c:pt>
                <c:pt idx="3">
                  <c:v>0.1066</c:v>
                </c:pt>
                <c:pt idx="4">
                  <c:v>0.1042</c:v>
                </c:pt>
                <c:pt idx="5">
                  <c:v>0.1033</c:v>
                </c:pt>
                <c:pt idx="6">
                  <c:v>0.10100000000000001</c:v>
                </c:pt>
                <c:pt idx="7">
                  <c:v>9.9500000000000005E-2</c:v>
                </c:pt>
                <c:pt idx="8">
                  <c:v>9.9400000000000002E-2</c:v>
                </c:pt>
                <c:pt idx="9">
                  <c:v>9.7500000000000003E-2</c:v>
                </c:pt>
                <c:pt idx="10">
                  <c:v>9.7699999999999995E-2</c:v>
                </c:pt>
                <c:pt idx="11">
                  <c:v>9.8000000000000004E-2</c:v>
                </c:pt>
                <c:pt idx="12">
                  <c:v>9.6799999999999997E-2</c:v>
                </c:pt>
                <c:pt idx="13">
                  <c:v>9.74E-2</c:v>
                </c:pt>
                <c:pt idx="14">
                  <c:v>9.5500000000000002E-2</c:v>
                </c:pt>
                <c:pt idx="15">
                  <c:v>9.5299999999999996E-2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D-4EC0-B97C-B2B32F9FC33D}"/>
            </c:ext>
          </c:extLst>
        </c:ser>
        <c:ser>
          <c:idx val="2"/>
          <c:order val="1"/>
          <c:tx>
            <c:v>Distribution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'VI vs DIST'!$F$13:$F$28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'VI vs DIST'!$H$13:$H$28</c:f>
              <c:numCache>
                <c:formatCode>0.00%</c:formatCode>
                <c:ptCount val="16"/>
                <c:pt idx="0">
                  <c:v>9.9099999999999994E-2</c:v>
                </c:pt>
                <c:pt idx="1">
                  <c:v>9.8599999999999993E-2</c:v>
                </c:pt>
                <c:pt idx="2">
                  <c:v>0.1004</c:v>
                </c:pt>
                <c:pt idx="3">
                  <c:v>0.10150000000000001</c:v>
                </c:pt>
                <c:pt idx="4">
                  <c:v>9.98E-2</c:v>
                </c:pt>
                <c:pt idx="5">
                  <c:v>9.8500000000000004E-2</c:v>
                </c:pt>
                <c:pt idx="6">
                  <c:v>9.7500000000000003E-2</c:v>
                </c:pt>
                <c:pt idx="7">
                  <c:v>9.3700000000000006E-2</c:v>
                </c:pt>
                <c:pt idx="8">
                  <c:v>9.4899999999999998E-2</c:v>
                </c:pt>
                <c:pt idx="9">
                  <c:v>9.1700000000000004E-2</c:v>
                </c:pt>
                <c:pt idx="10">
                  <c:v>9.3100000000000002E-2</c:v>
                </c:pt>
                <c:pt idx="11">
                  <c:v>9.4299999999999995E-2</c:v>
                </c:pt>
                <c:pt idx="12">
                  <c:v>9.3799999999999994E-2</c:v>
                </c:pt>
                <c:pt idx="13">
                  <c:v>9.3700000000000006E-2</c:v>
                </c:pt>
                <c:pt idx="14">
                  <c:v>9.0999999999999998E-2</c:v>
                </c:pt>
                <c:pt idx="15">
                  <c:v>9.0399999999999994E-2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EC0-B97C-B2B32F9FC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67808"/>
        <c:axId val="1"/>
      </c:lineChart>
      <c:catAx>
        <c:axId val="44266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66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821431933633833"/>
          <c:y val="2.3758949677726567E-2"/>
          <c:w val="0.75468637618289103"/>
          <c:h val="7.99161578884712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9312308474529691"/>
        </c:manualLayout>
      </c:layout>
      <c:lineChart>
        <c:grouping val="standard"/>
        <c:varyColors val="0"/>
        <c:ser>
          <c:idx val="0"/>
          <c:order val="0"/>
          <c:tx>
            <c:strRef>
              <c:f>'ELEC and 10-Year Treasury'!$D$18</c:f>
              <c:strCache>
                <c:ptCount val="1"/>
                <c:pt idx="0">
                  <c:v>Electric Utility Companies</c:v>
                </c:pt>
              </c:strCache>
            </c:strRef>
          </c:tx>
          <c:marker>
            <c:symbol val="none"/>
          </c:marker>
          <c:cat>
            <c:multiLvlStrRef>
              <c:f>'ELEC and 10-Year Treasury'!$B$19:$C$90</c:f>
              <c:multiLvlStrCache>
                <c:ptCount val="7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'ELEC and 10-Year Treasury'!$D$19:$D$90</c:f>
              <c:numCache>
                <c:formatCode>0.00</c:formatCode>
                <c:ptCount val="72"/>
                <c:pt idx="0">
                  <c:v>11.06</c:v>
                </c:pt>
                <c:pt idx="1">
                  <c:v>11.11</c:v>
                </c:pt>
                <c:pt idx="2">
                  <c:v>11.68</c:v>
                </c:pt>
                <c:pt idx="3">
                  <c:v>12.08</c:v>
                </c:pt>
                <c:pt idx="4">
                  <c:v>11.38</c:v>
                </c:pt>
                <c:pt idx="5">
                  <c:v>10.88</c:v>
                </c:pt>
                <c:pt idx="6">
                  <c:v>10.78</c:v>
                </c:pt>
                <c:pt idx="7">
                  <c:v>11.5</c:v>
                </c:pt>
                <c:pt idx="8">
                  <c:v>10.87</c:v>
                </c:pt>
                <c:pt idx="9">
                  <c:v>11.41</c:v>
                </c:pt>
                <c:pt idx="10">
                  <c:v>11.06</c:v>
                </c:pt>
                <c:pt idx="11" formatCode="00.00">
                  <c:v>11.2</c:v>
                </c:pt>
                <c:pt idx="12">
                  <c:v>11.47</c:v>
                </c:pt>
                <c:pt idx="13">
                  <c:v>11.16</c:v>
                </c:pt>
                <c:pt idx="14">
                  <c:v>9.9499999999999993</c:v>
                </c:pt>
                <c:pt idx="15">
                  <c:v>11.09</c:v>
                </c:pt>
                <c:pt idx="16" formatCode="00.00">
                  <c:v>11</c:v>
                </c:pt>
                <c:pt idx="17">
                  <c:v>10.54</c:v>
                </c:pt>
                <c:pt idx="18">
                  <c:v>10.33</c:v>
                </c:pt>
                <c:pt idx="19">
                  <c:v>10.91</c:v>
                </c:pt>
                <c:pt idx="20">
                  <c:v>10.51</c:v>
                </c:pt>
                <c:pt idx="21">
                  <c:v>10.050000000000001</c:v>
                </c:pt>
                <c:pt idx="22">
                  <c:v>10.84</c:v>
                </c:pt>
                <c:pt idx="23">
                  <c:v>10.75</c:v>
                </c:pt>
                <c:pt idx="24">
                  <c:v>10.38</c:v>
                </c:pt>
                <c:pt idx="25">
                  <c:v>10.68</c:v>
                </c:pt>
                <c:pt idx="26">
                  <c:v>10.06</c:v>
                </c:pt>
                <c:pt idx="27">
                  <c:v>10.39</c:v>
                </c:pt>
                <c:pt idx="28" formatCode="General">
                  <c:v>10.45</c:v>
                </c:pt>
                <c:pt idx="29" formatCode="General">
                  <c:v>10.57</c:v>
                </c:pt>
                <c:pt idx="30" formatCode="General">
                  <c:v>10.47</c:v>
                </c:pt>
                <c:pt idx="31" formatCode="General">
                  <c:v>10.33</c:v>
                </c:pt>
                <c:pt idx="32" formatCode="General">
                  <c:v>10.29</c:v>
                </c:pt>
                <c:pt idx="33" formatCode="General">
                  <c:v>10.55</c:v>
                </c:pt>
                <c:pt idx="34" formatCode="General">
                  <c:v>10.46</c:v>
                </c:pt>
                <c:pt idx="35" formatCode="General">
                  <c:v>10.54</c:v>
                </c:pt>
                <c:pt idx="36" formatCode="General">
                  <c:v>10.66</c:v>
                </c:pt>
                <c:pt idx="37" formatCode="General">
                  <c:v>10.08</c:v>
                </c:pt>
                <c:pt idx="38" formatCode="General">
                  <c:v>10.26</c:v>
                </c:pt>
                <c:pt idx="39" formatCode="General">
                  <c:v>10.3</c:v>
                </c:pt>
                <c:pt idx="40" formatCode="General">
                  <c:v>10.34</c:v>
                </c:pt>
                <c:pt idx="41" formatCode="General">
                  <c:v>10.08</c:v>
                </c:pt>
                <c:pt idx="42" formatCode="General">
                  <c:v>10.26</c:v>
                </c:pt>
                <c:pt idx="43" formatCode="General">
                  <c:v>10.3</c:v>
                </c:pt>
                <c:pt idx="44" formatCode="General">
                  <c:v>9.9600000000000009</c:v>
                </c:pt>
                <c:pt idx="45" formatCode="General">
                  <c:v>10.23</c:v>
                </c:pt>
                <c:pt idx="46" formatCode="General">
                  <c:v>10.36</c:v>
                </c:pt>
                <c:pt idx="47" formatCode="General">
                  <c:v>10.29</c:v>
                </c:pt>
                <c:pt idx="48" formatCode="General">
                  <c:v>10.3</c:v>
                </c:pt>
                <c:pt idx="49" formatCode="General">
                  <c:v>9.92</c:v>
                </c:pt>
                <c:pt idx="50" formatCode="General">
                  <c:v>9.7799999999999994</c:v>
                </c:pt>
                <c:pt idx="51" formatCode="General">
                  <c:v>10.050000000000001</c:v>
                </c:pt>
                <c:pt idx="52" formatCode="General">
                  <c:v>9.73</c:v>
                </c:pt>
                <c:pt idx="53" formatCode="General">
                  <c:v>9.57</c:v>
                </c:pt>
                <c:pt idx="54" formatCode="General">
                  <c:v>9.83</c:v>
                </c:pt>
                <c:pt idx="55" formatCode="General">
                  <c:v>9.91</c:v>
                </c:pt>
                <c:pt idx="56" formatCode="General">
                  <c:v>9.57</c:v>
                </c:pt>
                <c:pt idx="57">
                  <c:v>9.83</c:v>
                </c:pt>
                <c:pt idx="58">
                  <c:v>9.7899999999999991</c:v>
                </c:pt>
                <c:pt idx="59">
                  <c:v>9.76</c:v>
                </c:pt>
                <c:pt idx="60" formatCode="General">
                  <c:v>9.67</c:v>
                </c:pt>
                <c:pt idx="61" formatCode="General">
                  <c:v>9.59</c:v>
                </c:pt>
                <c:pt idx="62" formatCode="General">
                  <c:v>9.4</c:v>
                </c:pt>
                <c:pt idx="63" formatCode="General">
                  <c:v>9.6199999999999992</c:v>
                </c:pt>
                <c:pt idx="64" formatCode="General">
                  <c:v>9.68</c:v>
                </c:pt>
                <c:pt idx="65" formatCode="General">
                  <c:v>9.52</c:v>
                </c:pt>
                <c:pt idx="66" formatCode="General">
                  <c:v>9.76</c:v>
                </c:pt>
                <c:pt idx="67" formatCode="General">
                  <c:v>9.57</c:v>
                </c:pt>
                <c:pt idx="68" formatCode="General">
                  <c:v>9.61</c:v>
                </c:pt>
                <c:pt idx="69" formatCode="General">
                  <c:v>9.61</c:v>
                </c:pt>
                <c:pt idx="70" formatCode="General">
                  <c:v>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F-48D3-93A7-8A5687A47F56}"/>
            </c:ext>
          </c:extLst>
        </c:ser>
        <c:ser>
          <c:idx val="1"/>
          <c:order val="1"/>
          <c:tx>
            <c:strRef>
              <c:f>'ELEC and 10-Year Treasury'!$E$18</c:f>
              <c:strCache>
                <c:ptCount val="1"/>
                <c:pt idx="0">
                  <c:v>10-Year Treasury Yield</c:v>
                </c:pt>
              </c:strCache>
            </c:strRef>
          </c:tx>
          <c:marker>
            <c:symbol val="none"/>
          </c:marker>
          <c:cat>
            <c:multiLvlStrRef>
              <c:f>'ELEC and 10-Year Treasury'!$B$19:$C$90</c:f>
              <c:multiLvlStrCache>
                <c:ptCount val="7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'ELEC and 10-Year Treasury'!$E$19:$E$90</c:f>
              <c:numCache>
                <c:formatCode>0.00</c:formatCode>
                <c:ptCount val="72"/>
                <c:pt idx="0">
                  <c:v>6.18</c:v>
                </c:pt>
                <c:pt idx="1">
                  <c:v>5.89</c:v>
                </c:pt>
                <c:pt idx="2">
                  <c:v>5.57</c:v>
                </c:pt>
                <c:pt idx="3">
                  <c:v>5.04</c:v>
                </c:pt>
                <c:pt idx="4">
                  <c:v>5.28</c:v>
                </c:pt>
                <c:pt idx="5">
                  <c:v>5</c:v>
                </c:pt>
                <c:pt idx="6">
                  <c:v>4.76</c:v>
                </c:pt>
                <c:pt idx="7">
                  <c:v>5.08</c:v>
                </c:pt>
                <c:pt idx="8">
                  <c:v>5.1100000000000003</c:v>
                </c:pt>
                <c:pt idx="9">
                  <c:v>4.2699999999999996</c:v>
                </c:pt>
                <c:pt idx="10">
                  <c:v>4</c:v>
                </c:pt>
                <c:pt idx="11">
                  <c:v>3.92</c:v>
                </c:pt>
                <c:pt idx="12">
                  <c:v>3.62</c:v>
                </c:pt>
                <c:pt idx="13">
                  <c:v>4.2300000000000004</c:v>
                </c:pt>
                <c:pt idx="14">
                  <c:v>4.29</c:v>
                </c:pt>
                <c:pt idx="15">
                  <c:v>4.01</c:v>
                </c:pt>
                <c:pt idx="16">
                  <c:v>4.5999999999999996</c:v>
                </c:pt>
                <c:pt idx="17">
                  <c:v>4.3</c:v>
                </c:pt>
                <c:pt idx="18">
                  <c:v>4.18</c:v>
                </c:pt>
                <c:pt idx="19">
                  <c:v>4.3</c:v>
                </c:pt>
                <c:pt idx="20">
                  <c:v>4.16</c:v>
                </c:pt>
                <c:pt idx="21">
                  <c:v>4.22</c:v>
                </c:pt>
                <c:pt idx="22">
                  <c:v>4.49</c:v>
                </c:pt>
                <c:pt idx="23">
                  <c:v>4.58</c:v>
                </c:pt>
                <c:pt idx="24">
                  <c:v>5.07</c:v>
                </c:pt>
                <c:pt idx="25">
                  <c:v>4.8899999999999997</c:v>
                </c:pt>
                <c:pt idx="26">
                  <c:v>4.63</c:v>
                </c:pt>
                <c:pt idx="27">
                  <c:v>4.68</c:v>
                </c:pt>
                <c:pt idx="28">
                  <c:v>4.8499999999999996</c:v>
                </c:pt>
                <c:pt idx="29">
                  <c:v>4.74</c:v>
                </c:pt>
                <c:pt idx="30">
                  <c:v>4.2699999999999996</c:v>
                </c:pt>
                <c:pt idx="31">
                  <c:v>3.67</c:v>
                </c:pt>
                <c:pt idx="32">
                  <c:v>3.88</c:v>
                </c:pt>
                <c:pt idx="33">
                  <c:v>3.86</c:v>
                </c:pt>
                <c:pt idx="34">
                  <c:v>3.23</c:v>
                </c:pt>
                <c:pt idx="35">
                  <c:v>2.74</c:v>
                </c:pt>
                <c:pt idx="36">
                  <c:v>3.32</c:v>
                </c:pt>
                <c:pt idx="37">
                  <c:v>3.52</c:v>
                </c:pt>
                <c:pt idx="38">
                  <c:v>3.46</c:v>
                </c:pt>
                <c:pt idx="39">
                  <c:v>3.72</c:v>
                </c:pt>
                <c:pt idx="40">
                  <c:v>3.49</c:v>
                </c:pt>
                <c:pt idx="41">
                  <c:v>2.78</c:v>
                </c:pt>
                <c:pt idx="42">
                  <c:v>2.88</c:v>
                </c:pt>
                <c:pt idx="43">
                  <c:v>3.46</c:v>
                </c:pt>
                <c:pt idx="44">
                  <c:v>3.2</c:v>
                </c:pt>
                <c:pt idx="45">
                  <c:v>2.41</c:v>
                </c:pt>
                <c:pt idx="46">
                  <c:v>2.0499999999999998</c:v>
                </c:pt>
                <c:pt idx="47">
                  <c:v>2.04</c:v>
                </c:pt>
                <c:pt idx="48">
                  <c:v>1.83</c:v>
                </c:pt>
                <c:pt idx="49">
                  <c:v>1.64</c:v>
                </c:pt>
                <c:pt idx="50">
                  <c:v>1.71</c:v>
                </c:pt>
                <c:pt idx="51">
                  <c:v>1.95</c:v>
                </c:pt>
                <c:pt idx="52">
                  <c:v>1.99</c:v>
                </c:pt>
                <c:pt idx="53">
                  <c:v>2.71</c:v>
                </c:pt>
                <c:pt idx="54">
                  <c:v>2.74</c:v>
                </c:pt>
                <c:pt idx="55">
                  <c:v>2.77</c:v>
                </c:pt>
                <c:pt idx="56">
                  <c:v>2.62</c:v>
                </c:pt>
                <c:pt idx="57">
                  <c:v>2.5</c:v>
                </c:pt>
                <c:pt idx="58">
                  <c:v>2.2799999999999998</c:v>
                </c:pt>
                <c:pt idx="59">
                  <c:v>1.97</c:v>
                </c:pt>
                <c:pt idx="60">
                  <c:v>1.98</c:v>
                </c:pt>
                <c:pt idx="61">
                  <c:v>2.15</c:v>
                </c:pt>
                <c:pt idx="62">
                  <c:v>2.2400000000000002</c:v>
                </c:pt>
                <c:pt idx="63">
                  <c:v>2.1800000000000002</c:v>
                </c:pt>
                <c:pt idx="64">
                  <c:v>1.95</c:v>
                </c:pt>
                <c:pt idx="65">
                  <c:v>1.77</c:v>
                </c:pt>
                <c:pt idx="66">
                  <c:v>1.56</c:v>
                </c:pt>
                <c:pt idx="67">
                  <c:v>2.14</c:v>
                </c:pt>
                <c:pt idx="68">
                  <c:v>2.4500000000000002</c:v>
                </c:pt>
                <c:pt idx="69">
                  <c:v>2.2599999999999998</c:v>
                </c:pt>
                <c:pt idx="70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F-48D3-93A7-8A5687A4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496360"/>
        <c:axId val="1"/>
      </c:lineChart>
      <c:catAx>
        <c:axId val="442496360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49636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wMode val="edge"/>
          <c:hMode val="edge"/>
          <c:x val="0.71054950368046099"/>
          <c:y val="1.8519058574468311E-2"/>
          <c:w val="0.9887540373242818"/>
          <c:h val="0.19136450536275557"/>
        </c:manualLayout>
      </c:layout>
      <c:overlay val="0"/>
      <c:spPr>
        <a:solidFill>
          <a:schemeClr val="bg1"/>
        </a:solidFill>
        <a:ln>
          <a:solidFill>
            <a:srgbClr val="4F81BD">
              <a:alpha val="65000"/>
            </a:srgbClr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8265188055681523"/>
        </c:manualLayout>
      </c:layout>
      <c:lineChart>
        <c:grouping val="standard"/>
        <c:varyColors val="0"/>
        <c:ser>
          <c:idx val="0"/>
          <c:order val="0"/>
          <c:tx>
            <c:strRef>
              <c:f>'Gas and 10_year Treasury'!$D$18</c:f>
              <c:strCache>
                <c:ptCount val="1"/>
                <c:pt idx="0">
                  <c:v>Gas Distribution Companies</c:v>
                </c:pt>
              </c:strCache>
            </c:strRef>
          </c:tx>
          <c:marker>
            <c:symbol val="none"/>
          </c:marker>
          <c:cat>
            <c:multiLvlStrRef>
              <c:f>'Gas and 10_year Treasury'!$B$19:$C$90</c:f>
              <c:multiLvlStrCache>
                <c:ptCount val="7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'Gas and 10_year Treasury'!$D$19:$D$90</c:f>
              <c:numCache>
                <c:formatCode>0.00</c:formatCode>
                <c:ptCount val="72"/>
                <c:pt idx="0">
                  <c:v>11.19</c:v>
                </c:pt>
                <c:pt idx="1">
                  <c:v>11.29</c:v>
                </c:pt>
                <c:pt idx="2">
                  <c:v>11.51</c:v>
                </c:pt>
                <c:pt idx="3">
                  <c:v>10.66</c:v>
                </c:pt>
                <c:pt idx="4">
                  <c:v>10.71</c:v>
                </c:pt>
                <c:pt idx="5">
                  <c:v>11.08</c:v>
                </c:pt>
                <c:pt idx="6">
                  <c:v>11.33</c:v>
                </c:pt>
                <c:pt idx="7">
                  <c:v>12.5</c:v>
                </c:pt>
                <c:pt idx="8">
                  <c:v>10.67</c:v>
                </c:pt>
                <c:pt idx="9">
                  <c:v>11.64</c:v>
                </c:pt>
                <c:pt idx="10" formatCode="00.00">
                  <c:v>11.5</c:v>
                </c:pt>
                <c:pt idx="11">
                  <c:v>10.78</c:v>
                </c:pt>
                <c:pt idx="12">
                  <c:v>11.38</c:v>
                </c:pt>
                <c:pt idx="13">
                  <c:v>11.36</c:v>
                </c:pt>
                <c:pt idx="14">
                  <c:v>10.61</c:v>
                </c:pt>
                <c:pt idx="15">
                  <c:v>10.84</c:v>
                </c:pt>
                <c:pt idx="16" formatCode="00.00">
                  <c:v>11.1</c:v>
                </c:pt>
                <c:pt idx="17">
                  <c:v>10.25</c:v>
                </c:pt>
                <c:pt idx="18">
                  <c:v>10.37</c:v>
                </c:pt>
                <c:pt idx="19">
                  <c:v>10.66</c:v>
                </c:pt>
                <c:pt idx="20">
                  <c:v>10.65</c:v>
                </c:pt>
                <c:pt idx="21">
                  <c:v>10.54</c:v>
                </c:pt>
                <c:pt idx="22">
                  <c:v>10.47</c:v>
                </c:pt>
                <c:pt idx="23" formatCode="00.00">
                  <c:v>10.4</c:v>
                </c:pt>
                <c:pt idx="24">
                  <c:v>10.63</c:v>
                </c:pt>
                <c:pt idx="25" formatCode="00.00">
                  <c:v>10.5</c:v>
                </c:pt>
                <c:pt idx="26">
                  <c:v>10.45</c:v>
                </c:pt>
                <c:pt idx="27">
                  <c:v>10.14</c:v>
                </c:pt>
                <c:pt idx="28" formatCode="General">
                  <c:v>10.44</c:v>
                </c:pt>
                <c:pt idx="29" formatCode="General">
                  <c:v>10.119999999999999</c:v>
                </c:pt>
                <c:pt idx="30" formatCode="General">
                  <c:v>10.029999999999999</c:v>
                </c:pt>
                <c:pt idx="31" formatCode="General">
                  <c:v>10.27</c:v>
                </c:pt>
                <c:pt idx="32" formatCode="General">
                  <c:v>10.38</c:v>
                </c:pt>
                <c:pt idx="33" formatCode="General">
                  <c:v>10.17</c:v>
                </c:pt>
                <c:pt idx="34" formatCode="General">
                  <c:v>10.49</c:v>
                </c:pt>
                <c:pt idx="35" formatCode="General">
                  <c:v>10.34</c:v>
                </c:pt>
                <c:pt idx="36" formatCode="General">
                  <c:v>10.24</c:v>
                </c:pt>
                <c:pt idx="37" formatCode="General">
                  <c:v>10.11</c:v>
                </c:pt>
                <c:pt idx="38" formatCode="General">
                  <c:v>9.8800000000000008</c:v>
                </c:pt>
                <c:pt idx="39" formatCode="General">
                  <c:v>10.27</c:v>
                </c:pt>
                <c:pt idx="40" formatCode="General">
                  <c:v>10.24</c:v>
                </c:pt>
                <c:pt idx="41" formatCode="General">
                  <c:v>9.99</c:v>
                </c:pt>
                <c:pt idx="42" formatCode="General">
                  <c:v>9.93</c:v>
                </c:pt>
                <c:pt idx="43" formatCode="General">
                  <c:v>10.09</c:v>
                </c:pt>
                <c:pt idx="44" formatCode="General">
                  <c:v>10.1</c:v>
                </c:pt>
                <c:pt idx="45" formatCode="General">
                  <c:v>9.8800000000000008</c:v>
                </c:pt>
                <c:pt idx="46" formatCode="General">
                  <c:v>9.65</c:v>
                </c:pt>
                <c:pt idx="47" formatCode="General">
                  <c:v>9.8800000000000008</c:v>
                </c:pt>
                <c:pt idx="48" formatCode="General">
                  <c:v>9.6300000000000008</c:v>
                </c:pt>
                <c:pt idx="49" formatCode="General">
                  <c:v>9.83</c:v>
                </c:pt>
                <c:pt idx="50" formatCode="General">
                  <c:v>9.75</c:v>
                </c:pt>
                <c:pt idx="51" formatCode="General">
                  <c:v>10.07</c:v>
                </c:pt>
                <c:pt idx="52" formatCode="General">
                  <c:v>9.57</c:v>
                </c:pt>
                <c:pt idx="53" formatCode="General">
                  <c:v>9.4700000000000006</c:v>
                </c:pt>
                <c:pt idx="54" formatCode="General">
                  <c:v>9.6</c:v>
                </c:pt>
                <c:pt idx="55" formatCode="General">
                  <c:v>9.83</c:v>
                </c:pt>
                <c:pt idx="56" formatCode="General">
                  <c:v>9.5399999999999991</c:v>
                </c:pt>
                <c:pt idx="57">
                  <c:v>9.84</c:v>
                </c:pt>
                <c:pt idx="58">
                  <c:v>9.4499999999999993</c:v>
                </c:pt>
                <c:pt idx="59">
                  <c:v>10.28</c:v>
                </c:pt>
                <c:pt idx="60" formatCode="General">
                  <c:v>9.4700000000000006</c:v>
                </c:pt>
                <c:pt idx="61" formatCode="General">
                  <c:v>9.43</c:v>
                </c:pt>
                <c:pt idx="62" formatCode="General">
                  <c:v>9.75</c:v>
                </c:pt>
                <c:pt idx="63" formatCode="General">
                  <c:v>9.68</c:v>
                </c:pt>
                <c:pt idx="64" formatCode="General">
                  <c:v>9.48</c:v>
                </c:pt>
                <c:pt idx="65" formatCode="General">
                  <c:v>9.42</c:v>
                </c:pt>
                <c:pt idx="66" formatCode="General">
                  <c:v>9.4700000000000006</c:v>
                </c:pt>
                <c:pt idx="67" formatCode="General">
                  <c:v>9.5</c:v>
                </c:pt>
                <c:pt idx="68" formatCode="General">
                  <c:v>9.6</c:v>
                </c:pt>
                <c:pt idx="69" formatCode="General">
                  <c:v>9.4499999999999993</c:v>
                </c:pt>
                <c:pt idx="70" formatCode="General">
                  <c:v>9.7899999999999991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8-4AC2-B4E8-5CD69D923C25}"/>
            </c:ext>
          </c:extLst>
        </c:ser>
        <c:ser>
          <c:idx val="1"/>
          <c:order val="1"/>
          <c:tx>
            <c:strRef>
              <c:f>'Gas and 10_year Treasury'!$E$18</c:f>
              <c:strCache>
                <c:ptCount val="1"/>
                <c:pt idx="0">
                  <c:v>10-Year Treasury Yield</c:v>
                </c:pt>
              </c:strCache>
            </c:strRef>
          </c:tx>
          <c:marker>
            <c:symbol val="none"/>
          </c:marker>
          <c:cat>
            <c:multiLvlStrRef>
              <c:f>'Gas and 10_year Treasury'!$B$19:$C$90</c:f>
              <c:multiLvlStrCache>
                <c:ptCount val="7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'Gas and 10_year Treasury'!$E$19:$E$90</c:f>
              <c:numCache>
                <c:formatCode>0.00</c:formatCode>
                <c:ptCount val="72"/>
                <c:pt idx="0">
                  <c:v>6.18</c:v>
                </c:pt>
                <c:pt idx="1">
                  <c:v>5.89</c:v>
                </c:pt>
                <c:pt idx="2">
                  <c:v>5.57</c:v>
                </c:pt>
                <c:pt idx="3">
                  <c:v>5.04</c:v>
                </c:pt>
                <c:pt idx="4">
                  <c:v>5.28</c:v>
                </c:pt>
                <c:pt idx="5">
                  <c:v>5</c:v>
                </c:pt>
                <c:pt idx="6">
                  <c:v>4.76</c:v>
                </c:pt>
                <c:pt idx="7">
                  <c:v>5.08</c:v>
                </c:pt>
                <c:pt idx="8">
                  <c:v>5.1100000000000003</c:v>
                </c:pt>
                <c:pt idx="9">
                  <c:v>4.2699999999999996</c:v>
                </c:pt>
                <c:pt idx="10">
                  <c:v>4</c:v>
                </c:pt>
                <c:pt idx="11">
                  <c:v>3.92</c:v>
                </c:pt>
                <c:pt idx="12">
                  <c:v>3.62</c:v>
                </c:pt>
                <c:pt idx="13">
                  <c:v>4.2300000000000004</c:v>
                </c:pt>
                <c:pt idx="14">
                  <c:v>4.29</c:v>
                </c:pt>
                <c:pt idx="15">
                  <c:v>4.01</c:v>
                </c:pt>
                <c:pt idx="16">
                  <c:v>4.5999999999999996</c:v>
                </c:pt>
                <c:pt idx="17">
                  <c:v>4.3</c:v>
                </c:pt>
                <c:pt idx="18">
                  <c:v>4.18</c:v>
                </c:pt>
                <c:pt idx="19">
                  <c:v>4.3</c:v>
                </c:pt>
                <c:pt idx="20">
                  <c:v>4.16</c:v>
                </c:pt>
                <c:pt idx="21">
                  <c:v>4.22</c:v>
                </c:pt>
                <c:pt idx="22">
                  <c:v>4.49</c:v>
                </c:pt>
                <c:pt idx="23">
                  <c:v>4.58</c:v>
                </c:pt>
                <c:pt idx="24">
                  <c:v>5.07</c:v>
                </c:pt>
                <c:pt idx="25">
                  <c:v>4.8899999999999997</c:v>
                </c:pt>
                <c:pt idx="26">
                  <c:v>4.63</c:v>
                </c:pt>
                <c:pt idx="27">
                  <c:v>4.68</c:v>
                </c:pt>
                <c:pt idx="28">
                  <c:v>4.8499999999999996</c:v>
                </c:pt>
                <c:pt idx="29">
                  <c:v>4.74</c:v>
                </c:pt>
                <c:pt idx="30">
                  <c:v>4.2699999999999996</c:v>
                </c:pt>
                <c:pt idx="31">
                  <c:v>3.67</c:v>
                </c:pt>
                <c:pt idx="32">
                  <c:v>3.88</c:v>
                </c:pt>
                <c:pt idx="33">
                  <c:v>3.86</c:v>
                </c:pt>
                <c:pt idx="34">
                  <c:v>3.23</c:v>
                </c:pt>
                <c:pt idx="35">
                  <c:v>2.74</c:v>
                </c:pt>
                <c:pt idx="36">
                  <c:v>3.32</c:v>
                </c:pt>
                <c:pt idx="37">
                  <c:v>3.52</c:v>
                </c:pt>
                <c:pt idx="38">
                  <c:v>3.46</c:v>
                </c:pt>
                <c:pt idx="39">
                  <c:v>3.72</c:v>
                </c:pt>
                <c:pt idx="40">
                  <c:v>3.49</c:v>
                </c:pt>
                <c:pt idx="41">
                  <c:v>2.78</c:v>
                </c:pt>
                <c:pt idx="42">
                  <c:v>2.88</c:v>
                </c:pt>
                <c:pt idx="43">
                  <c:v>3.46</c:v>
                </c:pt>
                <c:pt idx="44">
                  <c:v>3.2</c:v>
                </c:pt>
                <c:pt idx="45">
                  <c:v>2.41</c:v>
                </c:pt>
                <c:pt idx="46">
                  <c:v>2.0499999999999998</c:v>
                </c:pt>
                <c:pt idx="47">
                  <c:v>2.04</c:v>
                </c:pt>
                <c:pt idx="48">
                  <c:v>1.83</c:v>
                </c:pt>
                <c:pt idx="49">
                  <c:v>1.64</c:v>
                </c:pt>
                <c:pt idx="50">
                  <c:v>1.71</c:v>
                </c:pt>
                <c:pt idx="51">
                  <c:v>1.95</c:v>
                </c:pt>
                <c:pt idx="52">
                  <c:v>1.99</c:v>
                </c:pt>
                <c:pt idx="53">
                  <c:v>2.71</c:v>
                </c:pt>
                <c:pt idx="54">
                  <c:v>2.74</c:v>
                </c:pt>
                <c:pt idx="55">
                  <c:v>2.77</c:v>
                </c:pt>
                <c:pt idx="56">
                  <c:v>2.62</c:v>
                </c:pt>
                <c:pt idx="57">
                  <c:v>2.5</c:v>
                </c:pt>
                <c:pt idx="58">
                  <c:v>2.2799999999999998</c:v>
                </c:pt>
                <c:pt idx="59">
                  <c:v>1.97</c:v>
                </c:pt>
                <c:pt idx="60">
                  <c:v>1.98</c:v>
                </c:pt>
                <c:pt idx="61">
                  <c:v>2.15</c:v>
                </c:pt>
                <c:pt idx="62">
                  <c:v>2.2400000000000002</c:v>
                </c:pt>
                <c:pt idx="63">
                  <c:v>2.1800000000000002</c:v>
                </c:pt>
                <c:pt idx="64">
                  <c:v>1.95</c:v>
                </c:pt>
                <c:pt idx="65">
                  <c:v>1.77</c:v>
                </c:pt>
                <c:pt idx="66">
                  <c:v>1.56</c:v>
                </c:pt>
                <c:pt idx="67">
                  <c:v>2.14</c:v>
                </c:pt>
                <c:pt idx="68">
                  <c:v>2.4500000000000002</c:v>
                </c:pt>
                <c:pt idx="69">
                  <c:v>2.2599999999999998</c:v>
                </c:pt>
                <c:pt idx="70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8-4AC2-B4E8-5CD69D923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61576"/>
        <c:axId val="1"/>
      </c:lineChart>
      <c:catAx>
        <c:axId val="442661576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6615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wMode val="edge"/>
          <c:hMode val="edge"/>
          <c:x val="0.71054950368046099"/>
          <c:y val="1.8519058574468311E-2"/>
          <c:w val="0.9887540373242818"/>
          <c:h val="0.19136450536275557"/>
        </c:manualLayout>
      </c:layout>
      <c:overlay val="0"/>
      <c:spPr>
        <a:solidFill>
          <a:schemeClr val="bg1"/>
        </a:solidFill>
        <a:ln>
          <a:solidFill>
            <a:srgbClr val="4F81BD">
              <a:alpha val="65000"/>
            </a:srgbClr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2331505682208574"/>
        </c:manualLayout>
      </c:layout>
      <c:lineChart>
        <c:grouping val="standard"/>
        <c:varyColors val="0"/>
        <c:ser>
          <c:idx val="0"/>
          <c:order val="0"/>
          <c:tx>
            <c:strRef>
              <c:f>'Sheet2 (4)'!$D$18</c:f>
              <c:strCache>
                <c:ptCount val="1"/>
                <c:pt idx="0">
                  <c:v>Electric Utilities</c:v>
                </c:pt>
              </c:strCache>
            </c:strRef>
          </c:tx>
          <c:marker>
            <c:symbol val="none"/>
          </c:marker>
          <c:cat>
            <c:multiLvlStrRef>
              <c:f>'Sheet2 (4)'!$B$19:$C$58</c:f>
              <c:multiLvlStrCache>
                <c:ptCount val="4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'Sheet2 (4)'!$D$19:$D$58</c:f>
              <c:numCache>
                <c:formatCode>0.00</c:formatCode>
                <c:ptCount val="40"/>
                <c:pt idx="0">
                  <c:v>10.38</c:v>
                </c:pt>
                <c:pt idx="1">
                  <c:v>10.68</c:v>
                </c:pt>
                <c:pt idx="2">
                  <c:v>10.06</c:v>
                </c:pt>
                <c:pt idx="3">
                  <c:v>10.39</c:v>
                </c:pt>
                <c:pt idx="4" formatCode="General">
                  <c:v>10.45</c:v>
                </c:pt>
                <c:pt idx="5" formatCode="General">
                  <c:v>10.57</c:v>
                </c:pt>
                <c:pt idx="6" formatCode="General">
                  <c:v>10.47</c:v>
                </c:pt>
                <c:pt idx="7" formatCode="General">
                  <c:v>10.33</c:v>
                </c:pt>
                <c:pt idx="8" formatCode="General">
                  <c:v>10.29</c:v>
                </c:pt>
                <c:pt idx="9" formatCode="General">
                  <c:v>10.55</c:v>
                </c:pt>
                <c:pt idx="10" formatCode="General">
                  <c:v>10.46</c:v>
                </c:pt>
                <c:pt idx="11" formatCode="General">
                  <c:v>10.54</c:v>
                </c:pt>
                <c:pt idx="12" formatCode="General">
                  <c:v>10.66</c:v>
                </c:pt>
                <c:pt idx="13" formatCode="General">
                  <c:v>10.08</c:v>
                </c:pt>
                <c:pt idx="14" formatCode="General">
                  <c:v>10.26</c:v>
                </c:pt>
                <c:pt idx="15" formatCode="General">
                  <c:v>10.3</c:v>
                </c:pt>
                <c:pt idx="16" formatCode="General">
                  <c:v>10.34</c:v>
                </c:pt>
                <c:pt idx="17" formatCode="General">
                  <c:v>10.08</c:v>
                </c:pt>
                <c:pt idx="18" formatCode="General">
                  <c:v>10.26</c:v>
                </c:pt>
                <c:pt idx="19" formatCode="General">
                  <c:v>10.3</c:v>
                </c:pt>
                <c:pt idx="20" formatCode="General">
                  <c:v>9.9600000000000009</c:v>
                </c:pt>
                <c:pt idx="21" formatCode="General">
                  <c:v>10.23</c:v>
                </c:pt>
                <c:pt idx="22" formatCode="General">
                  <c:v>10.36</c:v>
                </c:pt>
                <c:pt idx="23" formatCode="General">
                  <c:v>10.29</c:v>
                </c:pt>
                <c:pt idx="24" formatCode="General">
                  <c:v>10.3</c:v>
                </c:pt>
                <c:pt idx="25" formatCode="General">
                  <c:v>9.92</c:v>
                </c:pt>
                <c:pt idx="26" formatCode="General">
                  <c:v>9.7799999999999994</c:v>
                </c:pt>
                <c:pt idx="27" formatCode="General">
                  <c:v>10.050000000000001</c:v>
                </c:pt>
                <c:pt idx="28" formatCode="General">
                  <c:v>9.73</c:v>
                </c:pt>
                <c:pt idx="29" formatCode="General">
                  <c:v>9.57</c:v>
                </c:pt>
                <c:pt idx="30" formatCode="General">
                  <c:v>9.83</c:v>
                </c:pt>
                <c:pt idx="31" formatCode="General">
                  <c:v>9.91</c:v>
                </c:pt>
                <c:pt idx="32" formatCode="General">
                  <c:v>9.57</c:v>
                </c:pt>
                <c:pt idx="33">
                  <c:v>9.83</c:v>
                </c:pt>
                <c:pt idx="34">
                  <c:v>9.7899999999999991</c:v>
                </c:pt>
                <c:pt idx="35">
                  <c:v>9.76</c:v>
                </c:pt>
                <c:pt idx="36" formatCode="General">
                  <c:v>9.67</c:v>
                </c:pt>
                <c:pt idx="37" formatCode="General">
                  <c:v>9.59</c:v>
                </c:pt>
                <c:pt idx="38" formatCode="General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4-4CFF-8908-F3F2332EC4D1}"/>
            </c:ext>
          </c:extLst>
        </c:ser>
        <c:ser>
          <c:idx val="1"/>
          <c:order val="1"/>
          <c:tx>
            <c:strRef>
              <c:f>'Sheet2 (4)'!$E$18</c:f>
              <c:strCache>
                <c:ptCount val="1"/>
                <c:pt idx="0">
                  <c:v>Gas Utilities</c:v>
                </c:pt>
              </c:strCache>
            </c:strRef>
          </c:tx>
          <c:marker>
            <c:symbol val="none"/>
          </c:marker>
          <c:cat>
            <c:multiLvlStrRef>
              <c:f>'Sheet2 (4)'!$B$19:$C$58</c:f>
              <c:multiLvlStrCache>
                <c:ptCount val="4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'Sheet2 (4)'!$E$19:$E$58</c:f>
              <c:numCache>
                <c:formatCode>00.00</c:formatCode>
                <c:ptCount val="40"/>
                <c:pt idx="0" formatCode="0.00">
                  <c:v>10.63</c:v>
                </c:pt>
                <c:pt idx="1">
                  <c:v>10.5</c:v>
                </c:pt>
                <c:pt idx="2" formatCode="0.00">
                  <c:v>10.45</c:v>
                </c:pt>
                <c:pt idx="3" formatCode="0.00">
                  <c:v>10.14</c:v>
                </c:pt>
                <c:pt idx="4" formatCode="General">
                  <c:v>10.44</c:v>
                </c:pt>
                <c:pt idx="5" formatCode="General">
                  <c:v>10.119999999999999</c:v>
                </c:pt>
                <c:pt idx="6" formatCode="General">
                  <c:v>10.029999999999999</c:v>
                </c:pt>
                <c:pt idx="7" formatCode="General">
                  <c:v>10.27</c:v>
                </c:pt>
                <c:pt idx="8" formatCode="General">
                  <c:v>10.38</c:v>
                </c:pt>
                <c:pt idx="9" formatCode="General">
                  <c:v>10.17</c:v>
                </c:pt>
                <c:pt idx="10" formatCode="General">
                  <c:v>10.49</c:v>
                </c:pt>
                <c:pt idx="11" formatCode="General">
                  <c:v>10.34</c:v>
                </c:pt>
                <c:pt idx="12" formatCode="General">
                  <c:v>10.24</c:v>
                </c:pt>
                <c:pt idx="13" formatCode="General">
                  <c:v>10.11</c:v>
                </c:pt>
                <c:pt idx="14" formatCode="General">
                  <c:v>9.8800000000000008</c:v>
                </c:pt>
                <c:pt idx="15" formatCode="General">
                  <c:v>10.27</c:v>
                </c:pt>
                <c:pt idx="16" formatCode="General">
                  <c:v>10.24</c:v>
                </c:pt>
                <c:pt idx="17" formatCode="General">
                  <c:v>9.99</c:v>
                </c:pt>
                <c:pt idx="18" formatCode="General">
                  <c:v>9.93</c:v>
                </c:pt>
                <c:pt idx="19" formatCode="General">
                  <c:v>10.09</c:v>
                </c:pt>
                <c:pt idx="20" formatCode="General">
                  <c:v>10.1</c:v>
                </c:pt>
                <c:pt idx="21" formatCode="General">
                  <c:v>9.8800000000000008</c:v>
                </c:pt>
                <c:pt idx="22" formatCode="General">
                  <c:v>9.65</c:v>
                </c:pt>
                <c:pt idx="23" formatCode="General">
                  <c:v>9.8800000000000008</c:v>
                </c:pt>
                <c:pt idx="24" formatCode="General">
                  <c:v>9.6300000000000008</c:v>
                </c:pt>
                <c:pt idx="25" formatCode="General">
                  <c:v>9.83</c:v>
                </c:pt>
                <c:pt idx="26" formatCode="General">
                  <c:v>9.75</c:v>
                </c:pt>
                <c:pt idx="27" formatCode="General">
                  <c:v>10.07</c:v>
                </c:pt>
                <c:pt idx="28" formatCode="General">
                  <c:v>9.57</c:v>
                </c:pt>
                <c:pt idx="29" formatCode="General">
                  <c:v>9.4700000000000006</c:v>
                </c:pt>
                <c:pt idx="30" formatCode="General">
                  <c:v>9.6</c:v>
                </c:pt>
                <c:pt idx="31" formatCode="General">
                  <c:v>9.83</c:v>
                </c:pt>
                <c:pt idx="32" formatCode="General">
                  <c:v>9.5399999999999991</c:v>
                </c:pt>
                <c:pt idx="33" formatCode="0.00">
                  <c:v>9.84</c:v>
                </c:pt>
                <c:pt idx="34" formatCode="0.00">
                  <c:v>9.4499999999999993</c:v>
                </c:pt>
                <c:pt idx="35" formatCode="0.00">
                  <c:v>10.28</c:v>
                </c:pt>
                <c:pt idx="36" formatCode="General">
                  <c:v>9.4700000000000006</c:v>
                </c:pt>
                <c:pt idx="37" formatCode="General">
                  <c:v>9.43</c:v>
                </c:pt>
                <c:pt idx="38" formatCode="General">
                  <c:v>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4-4CFF-8908-F3F2332EC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63872"/>
        <c:axId val="1"/>
      </c:lineChart>
      <c:catAx>
        <c:axId val="442663872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66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0929637084838082"/>
          <c:y val="1.7506044785977247E-2"/>
          <c:w val="0.98750090449220163"/>
          <c:h val="0.19037802167508056"/>
        </c:manualLayout>
      </c:layout>
      <c:overlay val="0"/>
      <c:spPr>
        <a:solidFill>
          <a:schemeClr val="bg1"/>
        </a:solidFill>
        <a:ln>
          <a:solidFill>
            <a:srgbClr val="4F81BD">
              <a:alpha val="65000"/>
            </a:srgbClr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2331505682208574"/>
        </c:manualLayout>
      </c:layout>
      <c:lineChart>
        <c:grouping val="standard"/>
        <c:varyColors val="0"/>
        <c:ser>
          <c:idx val="0"/>
          <c:order val="0"/>
          <c:tx>
            <c:strRef>
              <c:f>'Electric ROEs and 30-Year T'!$D$18</c:f>
              <c:strCache>
                <c:ptCount val="1"/>
                <c:pt idx="0">
                  <c:v>Electric Utility Authorized ROE</c:v>
                </c:pt>
              </c:strCache>
            </c:strRef>
          </c:tx>
          <c:marker>
            <c:symbol val="none"/>
          </c:marker>
          <c:cat>
            <c:multiLvlStrRef>
              <c:f>'Electric ROEs and 30-Year T'!$B$19:$C$58</c:f>
              <c:multiLvlStrCache>
                <c:ptCount val="4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'Electric ROEs and 30-Year T'!$D$19:$D$58</c:f>
              <c:numCache>
                <c:formatCode>0.00</c:formatCode>
                <c:ptCount val="40"/>
                <c:pt idx="0">
                  <c:v>10.38</c:v>
                </c:pt>
                <c:pt idx="1">
                  <c:v>10.68</c:v>
                </c:pt>
                <c:pt idx="2">
                  <c:v>10.06</c:v>
                </c:pt>
                <c:pt idx="3">
                  <c:v>10.39</c:v>
                </c:pt>
                <c:pt idx="4" formatCode="General">
                  <c:v>10.45</c:v>
                </c:pt>
                <c:pt idx="5" formatCode="General">
                  <c:v>10.57</c:v>
                </c:pt>
                <c:pt idx="6" formatCode="General">
                  <c:v>10.47</c:v>
                </c:pt>
                <c:pt idx="7" formatCode="General">
                  <c:v>10.33</c:v>
                </c:pt>
                <c:pt idx="8" formatCode="General">
                  <c:v>10.29</c:v>
                </c:pt>
                <c:pt idx="9" formatCode="General">
                  <c:v>10.55</c:v>
                </c:pt>
                <c:pt idx="10" formatCode="General">
                  <c:v>10.46</c:v>
                </c:pt>
                <c:pt idx="11" formatCode="General">
                  <c:v>10.54</c:v>
                </c:pt>
                <c:pt idx="12" formatCode="General">
                  <c:v>10.66</c:v>
                </c:pt>
                <c:pt idx="13" formatCode="General">
                  <c:v>10.08</c:v>
                </c:pt>
                <c:pt idx="14" formatCode="General">
                  <c:v>10.26</c:v>
                </c:pt>
                <c:pt idx="15" formatCode="General">
                  <c:v>10.3</c:v>
                </c:pt>
                <c:pt idx="16" formatCode="General">
                  <c:v>10.34</c:v>
                </c:pt>
                <c:pt idx="17" formatCode="General">
                  <c:v>10.08</c:v>
                </c:pt>
                <c:pt idx="18" formatCode="General">
                  <c:v>10.26</c:v>
                </c:pt>
                <c:pt idx="19" formatCode="General">
                  <c:v>10.3</c:v>
                </c:pt>
                <c:pt idx="20" formatCode="General">
                  <c:v>9.9600000000000009</c:v>
                </c:pt>
                <c:pt idx="21" formatCode="General">
                  <c:v>10.23</c:v>
                </c:pt>
                <c:pt idx="22" formatCode="General">
                  <c:v>10.36</c:v>
                </c:pt>
                <c:pt idx="23" formatCode="General">
                  <c:v>10.29</c:v>
                </c:pt>
                <c:pt idx="24" formatCode="General">
                  <c:v>10.3</c:v>
                </c:pt>
                <c:pt idx="25" formatCode="General">
                  <c:v>9.92</c:v>
                </c:pt>
                <c:pt idx="26" formatCode="General">
                  <c:v>9.7799999999999994</c:v>
                </c:pt>
                <c:pt idx="27" formatCode="General">
                  <c:v>10.050000000000001</c:v>
                </c:pt>
                <c:pt idx="28" formatCode="General">
                  <c:v>9.73</c:v>
                </c:pt>
                <c:pt idx="29" formatCode="General">
                  <c:v>9.57</c:v>
                </c:pt>
                <c:pt idx="30" formatCode="General">
                  <c:v>9.83</c:v>
                </c:pt>
                <c:pt idx="31" formatCode="General">
                  <c:v>9.91</c:v>
                </c:pt>
                <c:pt idx="32" formatCode="General">
                  <c:v>9.57</c:v>
                </c:pt>
                <c:pt idx="33">
                  <c:v>9.83</c:v>
                </c:pt>
                <c:pt idx="34">
                  <c:v>9.7899999999999991</c:v>
                </c:pt>
                <c:pt idx="35">
                  <c:v>9.76</c:v>
                </c:pt>
                <c:pt idx="36" formatCode="General">
                  <c:v>9.67</c:v>
                </c:pt>
                <c:pt idx="37" formatCode="General">
                  <c:v>9.59</c:v>
                </c:pt>
                <c:pt idx="38" formatCode="General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8-442A-BCE8-BE1ACC639DDE}"/>
            </c:ext>
          </c:extLst>
        </c:ser>
        <c:ser>
          <c:idx val="1"/>
          <c:order val="1"/>
          <c:tx>
            <c:strRef>
              <c:f>'Electric ROEs and 30-Year T'!$E$18</c:f>
              <c:strCache>
                <c:ptCount val="1"/>
                <c:pt idx="0">
                  <c:v>30-Year Treasury Yield</c:v>
                </c:pt>
              </c:strCache>
            </c:strRef>
          </c:tx>
          <c:marker>
            <c:symbol val="none"/>
          </c:marker>
          <c:cat>
            <c:multiLvlStrRef>
              <c:f>'Electric ROEs and 30-Year T'!$B$19:$C$58</c:f>
              <c:multiLvlStrCache>
                <c:ptCount val="4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'Electric ROEs and 30-Year T'!$E$19:$E$58</c:f>
              <c:numCache>
                <c:formatCode>General</c:formatCode>
                <c:ptCount val="40"/>
                <c:pt idx="0">
                  <c:v>4.6349999999999998</c:v>
                </c:pt>
                <c:pt idx="1">
                  <c:v>5.1366666666666667</c:v>
                </c:pt>
                <c:pt idx="2">
                  <c:v>4.9933333333333332</c:v>
                </c:pt>
                <c:pt idx="3">
                  <c:v>4.7399999999999993</c:v>
                </c:pt>
                <c:pt idx="4">
                  <c:v>4.7966666666666669</c:v>
                </c:pt>
                <c:pt idx="5">
                  <c:v>4.9899999999999993</c:v>
                </c:pt>
                <c:pt idx="6">
                  <c:v>4.9433333333333325</c:v>
                </c:pt>
                <c:pt idx="7">
                  <c:v>4.6066666666666665</c:v>
                </c:pt>
                <c:pt idx="8">
                  <c:v>4.4133333333333331</c:v>
                </c:pt>
                <c:pt idx="9">
                  <c:v>4.5766666666666671</c:v>
                </c:pt>
                <c:pt idx="10">
                  <c:v>4.4466666666666663</c:v>
                </c:pt>
                <c:pt idx="11">
                  <c:v>3.6799999999999997</c:v>
                </c:pt>
                <c:pt idx="12">
                  <c:v>3.4533333333333331</c:v>
                </c:pt>
                <c:pt idx="13">
                  <c:v>4.17</c:v>
                </c:pt>
                <c:pt idx="14">
                  <c:v>4.3233333333333341</c:v>
                </c:pt>
                <c:pt idx="15">
                  <c:v>4.33</c:v>
                </c:pt>
                <c:pt idx="16">
                  <c:v>4.62</c:v>
                </c:pt>
                <c:pt idx="17">
                  <c:v>4.37</c:v>
                </c:pt>
                <c:pt idx="18">
                  <c:v>3.8533333333333335</c:v>
                </c:pt>
                <c:pt idx="19">
                  <c:v>4.16</c:v>
                </c:pt>
                <c:pt idx="20">
                  <c:v>4.5599999999999996</c:v>
                </c:pt>
                <c:pt idx="21">
                  <c:v>4.34</c:v>
                </c:pt>
                <c:pt idx="22">
                  <c:v>3.6999999999999997</c:v>
                </c:pt>
                <c:pt idx="23">
                  <c:v>3.0433333333333334</c:v>
                </c:pt>
                <c:pt idx="24">
                  <c:v>3.14</c:v>
                </c:pt>
                <c:pt idx="25">
                  <c:v>2.936666666666667</c:v>
                </c:pt>
                <c:pt idx="26">
                  <c:v>2.7466666666666661</c:v>
                </c:pt>
                <c:pt idx="27">
                  <c:v>2.8599999999999994</c:v>
                </c:pt>
                <c:pt idx="28">
                  <c:v>3.1366666666666667</c:v>
                </c:pt>
                <c:pt idx="29">
                  <c:v>3.1466666666666665</c:v>
                </c:pt>
                <c:pt idx="30">
                  <c:v>3.72</c:v>
                </c:pt>
                <c:pt idx="31">
                  <c:v>3.7900000000000005</c:v>
                </c:pt>
                <c:pt idx="32">
                  <c:v>3.6833333333333336</c:v>
                </c:pt>
                <c:pt idx="33">
                  <c:v>3.4433333333333334</c:v>
                </c:pt>
                <c:pt idx="34">
                  <c:v>3.2633333333333332</c:v>
                </c:pt>
                <c:pt idx="35">
                  <c:v>2.97</c:v>
                </c:pt>
                <c:pt idx="36">
                  <c:v>2.5589680082559338</c:v>
                </c:pt>
                <c:pt idx="37">
                  <c:v>2.8800000000000003</c:v>
                </c:pt>
                <c:pt idx="38">
                  <c:v>2.8833333333333333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8-442A-BCE8-BE1ACC639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40256"/>
        <c:axId val="1"/>
      </c:lineChart>
      <c:catAx>
        <c:axId val="329840256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2984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165028713516071"/>
          <c:y val="2.1834634207841923E-2"/>
          <c:w val="0.98374134154283344"/>
          <c:h val="0.17031112104436727"/>
        </c:manualLayout>
      </c:layout>
      <c:overlay val="0"/>
      <c:spPr>
        <a:solidFill>
          <a:schemeClr val="bg1"/>
        </a:solidFill>
        <a:ln>
          <a:solidFill>
            <a:srgbClr val="4F81BD">
              <a:alpha val="65000"/>
            </a:srgbClr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2331505682208574"/>
        </c:manualLayout>
      </c:layout>
      <c:lineChart>
        <c:grouping val="standard"/>
        <c:varyColors val="0"/>
        <c:ser>
          <c:idx val="0"/>
          <c:order val="0"/>
          <c:tx>
            <c:strRef>
              <c:f>'Gas ROEs and 30-Year T (2'!$D$18</c:f>
              <c:strCache>
                <c:ptCount val="1"/>
                <c:pt idx="0">
                  <c:v>Electric Utility Authorized ROE-30-Year Treasury Yield</c:v>
                </c:pt>
              </c:strCache>
            </c:strRef>
          </c:tx>
          <c:marker>
            <c:symbol val="none"/>
          </c:marker>
          <c:cat>
            <c:multiLvlStrRef>
              <c:f>'Gas ROEs and 30-Year T (2'!$B$19:$C$58</c:f>
              <c:multiLvlStrCache>
                <c:ptCount val="4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'Gas ROEs and 30-Year T (2'!$D$19:$D$58</c:f>
              <c:numCache>
                <c:formatCode>0.00</c:formatCode>
                <c:ptCount val="40"/>
                <c:pt idx="0">
                  <c:v>5.745000000000001</c:v>
                </c:pt>
                <c:pt idx="1">
                  <c:v>5.543333333333333</c:v>
                </c:pt>
                <c:pt idx="2">
                  <c:v>5.0666666666666673</c:v>
                </c:pt>
                <c:pt idx="3">
                  <c:v>5.6500000000000012</c:v>
                </c:pt>
                <c:pt idx="4">
                  <c:v>5.6533333333333324</c:v>
                </c:pt>
                <c:pt idx="5">
                  <c:v>5.580000000000001</c:v>
                </c:pt>
                <c:pt idx="6">
                  <c:v>5.5266666666666682</c:v>
                </c:pt>
                <c:pt idx="7">
                  <c:v>5.7233333333333336</c:v>
                </c:pt>
                <c:pt idx="8">
                  <c:v>5.876666666666666</c:v>
                </c:pt>
                <c:pt idx="9">
                  <c:v>5.9733333333333336</c:v>
                </c:pt>
                <c:pt idx="10">
                  <c:v>6.0133333333333345</c:v>
                </c:pt>
                <c:pt idx="11">
                  <c:v>6.8599999999999994</c:v>
                </c:pt>
                <c:pt idx="12">
                  <c:v>7.206666666666667</c:v>
                </c:pt>
                <c:pt idx="13">
                  <c:v>5.91</c:v>
                </c:pt>
                <c:pt idx="14">
                  <c:v>5.9366666666666656</c:v>
                </c:pt>
                <c:pt idx="15">
                  <c:v>5.9700000000000006</c:v>
                </c:pt>
                <c:pt idx="16">
                  <c:v>5.72</c:v>
                </c:pt>
                <c:pt idx="17">
                  <c:v>5.71</c:v>
                </c:pt>
                <c:pt idx="18">
                  <c:v>6.4066666666666663</c:v>
                </c:pt>
                <c:pt idx="19">
                  <c:v>6.1400000000000006</c:v>
                </c:pt>
                <c:pt idx="20">
                  <c:v>5.4000000000000012</c:v>
                </c:pt>
                <c:pt idx="21">
                  <c:v>5.8900000000000006</c:v>
                </c:pt>
                <c:pt idx="22">
                  <c:v>6.66</c:v>
                </c:pt>
                <c:pt idx="23">
                  <c:v>7.2466666666666661</c:v>
                </c:pt>
                <c:pt idx="24">
                  <c:v>7.16</c:v>
                </c:pt>
                <c:pt idx="25">
                  <c:v>6.9833333333333325</c:v>
                </c:pt>
                <c:pt idx="26">
                  <c:v>7.0333333333333332</c:v>
                </c:pt>
                <c:pt idx="27">
                  <c:v>7.1900000000000013</c:v>
                </c:pt>
                <c:pt idx="28">
                  <c:v>6.5933333333333337</c:v>
                </c:pt>
                <c:pt idx="29">
                  <c:v>6.4233333333333338</c:v>
                </c:pt>
                <c:pt idx="30">
                  <c:v>6.1099999999999994</c:v>
                </c:pt>
                <c:pt idx="31">
                  <c:v>6.1199999999999992</c:v>
                </c:pt>
                <c:pt idx="32">
                  <c:v>5.8866666666666667</c:v>
                </c:pt>
                <c:pt idx="33">
                  <c:v>6.3866666666666667</c:v>
                </c:pt>
                <c:pt idx="34">
                  <c:v>6.5266666666666655</c:v>
                </c:pt>
                <c:pt idx="35">
                  <c:v>6.7899999999999991</c:v>
                </c:pt>
                <c:pt idx="36">
                  <c:v>7.1110319917440661</c:v>
                </c:pt>
                <c:pt idx="37">
                  <c:v>6.7099999999999991</c:v>
                </c:pt>
                <c:pt idx="38">
                  <c:v>6.5166666666666675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3-4B14-A762-EF2ACD3D2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66168"/>
        <c:axId val="1"/>
      </c:lineChart>
      <c:catAx>
        <c:axId val="442666168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666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31035268501399E-2"/>
          <c:y val="5.1400420497176066E-2"/>
          <c:w val="0.87981714785651788"/>
          <c:h val="0.72331505682208574"/>
        </c:manualLayout>
      </c:layout>
      <c:lineChart>
        <c:grouping val="standard"/>
        <c:varyColors val="0"/>
        <c:ser>
          <c:idx val="1"/>
          <c:order val="0"/>
          <c:tx>
            <c:strRef>
              <c:f>'Gas ROEs'!$D$18</c:f>
              <c:strCache>
                <c:ptCount val="1"/>
                <c:pt idx="0">
                  <c:v>Gas Utilities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multiLvlStrRef>
              <c:f>'Gas ROEs'!$B$19:$C$44</c:f>
              <c:multiLvlStrCache>
                <c:ptCount val="2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'Gas ROEs'!$D$19:$D$44</c:f>
              <c:numCache>
                <c:formatCode>General</c:formatCode>
                <c:ptCount val="26"/>
                <c:pt idx="0">
                  <c:v>10.38</c:v>
                </c:pt>
                <c:pt idx="1">
                  <c:v>10.17</c:v>
                </c:pt>
                <c:pt idx="2">
                  <c:v>10.49</c:v>
                </c:pt>
                <c:pt idx="3">
                  <c:v>10.34</c:v>
                </c:pt>
                <c:pt idx="4">
                  <c:v>10.24</c:v>
                </c:pt>
                <c:pt idx="5">
                  <c:v>10.11</c:v>
                </c:pt>
                <c:pt idx="6">
                  <c:v>9.8800000000000008</c:v>
                </c:pt>
                <c:pt idx="7">
                  <c:v>10.27</c:v>
                </c:pt>
                <c:pt idx="8">
                  <c:v>10.24</c:v>
                </c:pt>
                <c:pt idx="9">
                  <c:v>9.99</c:v>
                </c:pt>
                <c:pt idx="10">
                  <c:v>9.93</c:v>
                </c:pt>
                <c:pt idx="11">
                  <c:v>10.09</c:v>
                </c:pt>
                <c:pt idx="12">
                  <c:v>10.1</c:v>
                </c:pt>
                <c:pt idx="13">
                  <c:v>9.8800000000000008</c:v>
                </c:pt>
                <c:pt idx="14">
                  <c:v>9.65</c:v>
                </c:pt>
                <c:pt idx="15">
                  <c:v>9.8800000000000008</c:v>
                </c:pt>
                <c:pt idx="16">
                  <c:v>9.6300000000000008</c:v>
                </c:pt>
                <c:pt idx="17">
                  <c:v>9.83</c:v>
                </c:pt>
                <c:pt idx="18">
                  <c:v>9.75</c:v>
                </c:pt>
                <c:pt idx="19">
                  <c:v>10.07</c:v>
                </c:pt>
                <c:pt idx="20">
                  <c:v>9.57</c:v>
                </c:pt>
                <c:pt idx="21">
                  <c:v>9.4700000000000006</c:v>
                </c:pt>
                <c:pt idx="22">
                  <c:v>9.6</c:v>
                </c:pt>
                <c:pt idx="23">
                  <c:v>9.83</c:v>
                </c:pt>
                <c:pt idx="24">
                  <c:v>9.5399999999999991</c:v>
                </c:pt>
                <c:pt idx="25" formatCode="0.00">
                  <c:v>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A-4A35-ACC9-B0655D68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65512"/>
        <c:axId val="1"/>
      </c:lineChart>
      <c:catAx>
        <c:axId val="442665512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9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665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30480</xdr:rowOff>
    </xdr:from>
    <xdr:to>
      <xdr:col>17</xdr:col>
      <xdr:colOff>594360</xdr:colOff>
      <xdr:row>18</xdr:row>
      <xdr:rowOff>220980</xdr:rowOff>
    </xdr:to>
    <xdr:graphicFrame macro="">
      <xdr:nvGraphicFramePr>
        <xdr:cNvPr id="42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</xdr:row>
      <xdr:rowOff>30480</xdr:rowOff>
    </xdr:from>
    <xdr:to>
      <xdr:col>15</xdr:col>
      <xdr:colOff>472440</xdr:colOff>
      <xdr:row>18</xdr:row>
      <xdr:rowOff>0</xdr:rowOff>
    </xdr:to>
    <xdr:graphicFrame macro="">
      <xdr:nvGraphicFramePr>
        <xdr:cNvPr id="421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55</xdr:row>
      <xdr:rowOff>76200</xdr:rowOff>
    </xdr:from>
    <xdr:to>
      <xdr:col>17</xdr:col>
      <xdr:colOff>518160</xdr:colOff>
      <xdr:row>76</xdr:row>
      <xdr:rowOff>160020</xdr:rowOff>
    </xdr:to>
    <xdr:graphicFrame macro="">
      <xdr:nvGraphicFramePr>
        <xdr:cNvPr id="4230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563880</xdr:colOff>
      <xdr:row>4</xdr:row>
      <xdr:rowOff>91440</xdr:rowOff>
    </xdr:from>
    <xdr:to>
      <xdr:col>18</xdr:col>
      <xdr:colOff>388620</xdr:colOff>
      <xdr:row>25</xdr:row>
      <xdr:rowOff>99060</xdr:rowOff>
    </xdr:to>
    <xdr:graphicFrame macro="">
      <xdr:nvGraphicFramePr>
        <xdr:cNvPr id="10782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30480</xdr:rowOff>
    </xdr:from>
    <xdr:to>
      <xdr:col>16</xdr:col>
      <xdr:colOff>472440</xdr:colOff>
      <xdr:row>18</xdr:row>
      <xdr:rowOff>220980</xdr:rowOff>
    </xdr:to>
    <xdr:graphicFrame macro="">
      <xdr:nvGraphicFramePr>
        <xdr:cNvPr id="2162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30480</xdr:rowOff>
    </xdr:from>
    <xdr:to>
      <xdr:col>16</xdr:col>
      <xdr:colOff>472440</xdr:colOff>
      <xdr:row>18</xdr:row>
      <xdr:rowOff>220980</xdr:rowOff>
    </xdr:to>
    <xdr:graphicFrame macro="">
      <xdr:nvGraphicFramePr>
        <xdr:cNvPr id="2602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0.31107</cdr:x>
      <cdr:y>0.29984</cdr:y>
    </cdr:from>
    <cdr:to>
      <cdr:x>0.56095</cdr:x>
      <cdr:y>0.50963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079500"/>
          <a:ext cx="1457143" cy="7809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0.70502</cdr:x>
      <cdr:y>0.33892</cdr:y>
    </cdr:from>
    <cdr:to>
      <cdr:x>0.95198</cdr:x>
      <cdr:y>0.59037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162425" y="1228725"/>
          <a:ext cx="1457143" cy="92381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30480</xdr:rowOff>
    </xdr:from>
    <xdr:to>
      <xdr:col>16</xdr:col>
      <xdr:colOff>472440</xdr:colOff>
      <xdr:row>18</xdr:row>
      <xdr:rowOff>0</xdr:rowOff>
    </xdr:to>
    <xdr:graphicFrame macro="">
      <xdr:nvGraphicFramePr>
        <xdr:cNvPr id="1005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0</xdr:row>
      <xdr:rowOff>83820</xdr:rowOff>
    </xdr:from>
    <xdr:to>
      <xdr:col>16</xdr:col>
      <xdr:colOff>472440</xdr:colOff>
      <xdr:row>17</xdr:row>
      <xdr:rowOff>205740</xdr:rowOff>
    </xdr:to>
    <xdr:graphicFrame macro="">
      <xdr:nvGraphicFramePr>
        <xdr:cNvPr id="779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</xdr:colOff>
      <xdr:row>0</xdr:row>
      <xdr:rowOff>83820</xdr:rowOff>
    </xdr:from>
    <xdr:to>
      <xdr:col>17</xdr:col>
      <xdr:colOff>472440</xdr:colOff>
      <xdr:row>17</xdr:row>
      <xdr:rowOff>205740</xdr:rowOff>
    </xdr:to>
    <xdr:graphicFrame macro="">
      <xdr:nvGraphicFramePr>
        <xdr:cNvPr id="912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IT118"/>
  <sheetViews>
    <sheetView tabSelected="1" workbookViewId="0">
      <selection activeCell="U7" sqref="U7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21" width="9.109375" style="1" customWidth="1"/>
    <col min="22" max="22" width="9.5546875" style="1" bestFit="1" customWidth="1"/>
    <col min="23" max="254" width="9.109375" style="1" customWidth="1"/>
  </cols>
  <sheetData>
    <row r="1" spans="1:22" s="2" customFormat="1" ht="8.4" x14ac:dyDescent="0.25">
      <c r="A1" s="2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2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2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2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22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22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22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22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22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22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22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22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2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22" s="3" customFormat="1" ht="20.100000000000001" customHeight="1" x14ac:dyDescent="0.25">
      <c r="B15" s="16"/>
      <c r="C15" s="17"/>
      <c r="D15" s="18"/>
      <c r="E15" s="18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V15" s="3">
        <v>89081.52</v>
      </c>
    </row>
    <row r="16" spans="1:22" s="3" customFormat="1" ht="20.100000000000001" customHeight="1" x14ac:dyDescent="0.25">
      <c r="B16" s="16"/>
      <c r="C16" s="17"/>
      <c r="D16" s="18"/>
      <c r="E16" s="1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V16" s="3">
        <v>56851.64</v>
      </c>
    </row>
    <row r="17" spans="2:22" s="3" customFormat="1" ht="20.100000000000001" customHeight="1" x14ac:dyDescent="0.25">
      <c r="B17" s="16"/>
      <c r="C17" s="17"/>
      <c r="D17" s="18"/>
      <c r="E17" s="1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V17" s="3">
        <v>17957</v>
      </c>
    </row>
    <row r="18" spans="2:22" s="3" customFormat="1" ht="20.100000000000001" customHeight="1" x14ac:dyDescent="0.25">
      <c r="B18" s="16"/>
      <c r="C18" s="17"/>
      <c r="D18" s="27" t="s">
        <v>6</v>
      </c>
      <c r="E18" s="18" t="s">
        <v>11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V18" s="3">
        <f>SUM(V15:V17)</f>
        <v>163890.16</v>
      </c>
    </row>
    <row r="19" spans="2:22" s="3" customFormat="1" ht="20.100000000000001" customHeight="1" x14ac:dyDescent="0.25">
      <c r="B19" s="20">
        <v>2000</v>
      </c>
      <c r="C19" s="21">
        <v>1</v>
      </c>
      <c r="D19" s="22">
        <v>11.06</v>
      </c>
      <c r="E19" s="22">
        <v>11.19</v>
      </c>
      <c r="F19" s="37"/>
      <c r="G19" s="37"/>
      <c r="H19" s="38">
        <v>6.4799999999999995</v>
      </c>
      <c r="I19" s="37"/>
      <c r="J19" s="37"/>
      <c r="K19" s="39">
        <f t="shared" ref="K19:K26" si="0">D19-H19</f>
        <v>4.580000000000001</v>
      </c>
      <c r="L19" s="37"/>
      <c r="M19" s="39">
        <f t="shared" ref="M19:M26" si="1">E19-H19</f>
        <v>4.71</v>
      </c>
      <c r="N19" s="37"/>
      <c r="O19" s="37"/>
      <c r="P19" s="37"/>
      <c r="Q19" s="37"/>
      <c r="R19" s="37"/>
      <c r="S19" s="37"/>
    </row>
    <row r="20" spans="2:22" s="3" customFormat="1" ht="20.100000000000001" customHeight="1" x14ac:dyDescent="0.25">
      <c r="B20" s="20"/>
      <c r="C20" s="21">
        <v>2</v>
      </c>
      <c r="D20" s="22">
        <v>11.11</v>
      </c>
      <c r="E20" s="22">
        <v>11.29</v>
      </c>
      <c r="F20" s="37"/>
      <c r="G20" s="37"/>
      <c r="H20" s="38">
        <v>6.1766666666666667</v>
      </c>
      <c r="I20" s="37"/>
      <c r="J20" s="37"/>
      <c r="K20" s="39">
        <f t="shared" si="0"/>
        <v>4.9333333333333327</v>
      </c>
      <c r="L20" s="37"/>
      <c r="M20" s="39">
        <f t="shared" si="1"/>
        <v>5.1133333333333324</v>
      </c>
      <c r="N20" s="37"/>
      <c r="O20" s="37"/>
      <c r="P20" s="37"/>
      <c r="Q20" s="37"/>
      <c r="R20" s="37"/>
      <c r="S20" s="37"/>
      <c r="V20" s="3">
        <v>9.5500000000000007</v>
      </c>
    </row>
    <row r="21" spans="2:22" s="3" customFormat="1" ht="20.100000000000001" customHeight="1" x14ac:dyDescent="0.25">
      <c r="B21" s="20"/>
      <c r="C21" s="21">
        <v>3</v>
      </c>
      <c r="D21" s="22">
        <v>11.68</v>
      </c>
      <c r="E21" s="22">
        <v>11.51</v>
      </c>
      <c r="F21" s="37"/>
      <c r="G21" s="37"/>
      <c r="H21" s="38">
        <v>5.8933333333333335</v>
      </c>
      <c r="I21" s="37"/>
      <c r="J21" s="37"/>
      <c r="K21" s="39">
        <f t="shared" si="0"/>
        <v>5.7866666666666662</v>
      </c>
      <c r="L21" s="37"/>
      <c r="M21" s="39">
        <f t="shared" si="1"/>
        <v>5.6166666666666663</v>
      </c>
      <c r="N21" s="37"/>
      <c r="O21" s="37"/>
      <c r="P21" s="37"/>
      <c r="Q21" s="37"/>
      <c r="R21" s="37"/>
      <c r="S21" s="37"/>
      <c r="V21" s="3">
        <v>10.1</v>
      </c>
    </row>
    <row r="22" spans="2:22" s="3" customFormat="1" ht="20.100000000000001" customHeight="1" x14ac:dyDescent="0.25">
      <c r="B22" s="20"/>
      <c r="C22" s="21">
        <v>4</v>
      </c>
      <c r="D22" s="22">
        <v>12.08</v>
      </c>
      <c r="E22" s="22">
        <v>10.66</v>
      </c>
      <c r="G22" s="30"/>
      <c r="H22" s="31">
        <v>5.5666666666666673</v>
      </c>
      <c r="I22" s="30"/>
      <c r="J22" s="30"/>
      <c r="K22" s="32">
        <f t="shared" si="0"/>
        <v>6.5133333333333328</v>
      </c>
      <c r="L22" s="30"/>
      <c r="M22" s="32">
        <f t="shared" si="1"/>
        <v>5.0933333333333328</v>
      </c>
      <c r="N22" s="30"/>
      <c r="O22" s="30"/>
      <c r="P22" s="30"/>
      <c r="Q22" s="30"/>
      <c r="R22" s="30"/>
      <c r="V22" s="3">
        <v>9.4</v>
      </c>
    </row>
    <row r="23" spans="2:22" s="3" customFormat="1" ht="20.100000000000001" customHeight="1" x14ac:dyDescent="0.25">
      <c r="B23" s="20">
        <v>2001</v>
      </c>
      <c r="C23" s="21">
        <v>1</v>
      </c>
      <c r="D23" s="22">
        <v>11.38</v>
      </c>
      <c r="E23" s="22">
        <v>10.71</v>
      </c>
      <c r="G23" s="30"/>
      <c r="H23" s="31">
        <v>5.05</v>
      </c>
      <c r="I23" s="30"/>
      <c r="J23" s="30"/>
      <c r="K23" s="32">
        <f t="shared" si="0"/>
        <v>6.330000000000001</v>
      </c>
      <c r="L23" s="30"/>
      <c r="M23" s="32">
        <f t="shared" si="1"/>
        <v>5.660000000000001</v>
      </c>
      <c r="N23" s="30"/>
      <c r="O23" s="30"/>
      <c r="P23" s="30"/>
      <c r="Q23" s="30"/>
      <c r="R23" s="30"/>
      <c r="V23" s="3">
        <v>9.6999999999999993</v>
      </c>
    </row>
    <row r="24" spans="2:22" s="3" customFormat="1" ht="20.100000000000001" customHeight="1" x14ac:dyDescent="0.25">
      <c r="B24" s="20"/>
      <c r="C24" s="21">
        <v>2</v>
      </c>
      <c r="D24" s="22">
        <v>10.88</v>
      </c>
      <c r="E24" s="22">
        <v>11.08</v>
      </c>
      <c r="H24">
        <v>5.27</v>
      </c>
      <c r="K24" s="19">
        <f t="shared" si="0"/>
        <v>5.6100000000000012</v>
      </c>
      <c r="M24" s="19">
        <f t="shared" si="1"/>
        <v>5.8100000000000005</v>
      </c>
      <c r="V24" s="3">
        <v>10.199999999999999</v>
      </c>
    </row>
    <row r="25" spans="2:22" s="3" customFormat="1" ht="20.100000000000001" customHeight="1" x14ac:dyDescent="0.25">
      <c r="B25" s="20"/>
      <c r="C25" s="21">
        <v>3</v>
      </c>
      <c r="D25" s="22">
        <v>10.78</v>
      </c>
      <c r="E25" s="22">
        <v>11.33</v>
      </c>
      <c r="H25">
        <v>4.9800000000000004</v>
      </c>
      <c r="K25" s="19">
        <f t="shared" si="0"/>
        <v>5.7999999999999989</v>
      </c>
      <c r="M25" s="19">
        <f t="shared" si="1"/>
        <v>6.35</v>
      </c>
      <c r="V25" s="3">
        <f>AVERAGE(V20:V24)</f>
        <v>9.7900000000000009</v>
      </c>
    </row>
    <row r="26" spans="2:22" s="3" customFormat="1" ht="20.100000000000001" customHeight="1" x14ac:dyDescent="0.25">
      <c r="B26" s="20"/>
      <c r="C26" s="21">
        <v>4</v>
      </c>
      <c r="D26" s="22">
        <v>11.5</v>
      </c>
      <c r="E26" s="22">
        <v>12.5</v>
      </c>
      <c r="H26">
        <v>4.7700000000000005</v>
      </c>
      <c r="K26" s="19">
        <f t="shared" si="0"/>
        <v>6.7299999999999995</v>
      </c>
      <c r="M26" s="19">
        <f t="shared" si="1"/>
        <v>7.7299999999999995</v>
      </c>
    </row>
    <row r="27" spans="2:22" s="3" customFormat="1" ht="19.95" customHeight="1" x14ac:dyDescent="0.25">
      <c r="B27" s="20">
        <v>2002</v>
      </c>
      <c r="C27" s="21">
        <v>1</v>
      </c>
      <c r="D27" s="23">
        <v>10.87</v>
      </c>
      <c r="E27" s="23">
        <v>10.67</v>
      </c>
      <c r="H27">
        <v>5.0766666666666671</v>
      </c>
      <c r="K27" s="19">
        <f>D27-H27</f>
        <v>5.7933333333333321</v>
      </c>
      <c r="M27" s="19">
        <f>E27-H27</f>
        <v>5.5933333333333328</v>
      </c>
    </row>
    <row r="28" spans="2:22" s="3" customFormat="1" ht="13.2" customHeight="1" x14ac:dyDescent="0.25">
      <c r="B28" s="20"/>
      <c r="C28" s="21">
        <v>2</v>
      </c>
      <c r="D28" s="23">
        <v>11.41</v>
      </c>
      <c r="E28" s="23">
        <v>11.64</v>
      </c>
      <c r="H28">
        <v>5.1000000000000005</v>
      </c>
      <c r="K28" s="19">
        <f t="shared" ref="K28:K55" si="2">D28-H28</f>
        <v>6.31</v>
      </c>
      <c r="M28" s="19">
        <f t="shared" ref="M28:M55" si="3">E28-H28</f>
        <v>6.54</v>
      </c>
    </row>
    <row r="29" spans="2:22" s="3" customFormat="1" ht="13.05" customHeight="1" x14ac:dyDescent="0.25">
      <c r="B29" s="20"/>
      <c r="C29" s="21">
        <v>3</v>
      </c>
      <c r="D29" s="23">
        <v>11.06</v>
      </c>
      <c r="E29" s="24">
        <v>11.5</v>
      </c>
      <c r="H29">
        <v>4.2600000000000007</v>
      </c>
      <c r="K29" s="19">
        <f t="shared" si="2"/>
        <v>6.8</v>
      </c>
      <c r="M29" s="19">
        <f t="shared" si="3"/>
        <v>7.2399999999999993</v>
      </c>
    </row>
    <row r="30" spans="2:22" s="3" customFormat="1" ht="11.7" customHeight="1" x14ac:dyDescent="0.25">
      <c r="B30" s="20"/>
      <c r="C30" s="21">
        <v>4</v>
      </c>
      <c r="D30" s="25">
        <v>11.2</v>
      </c>
      <c r="E30" s="26">
        <v>10.78</v>
      </c>
      <c r="H30">
        <v>4.0066666666666668</v>
      </c>
      <c r="K30" s="19">
        <f t="shared" si="2"/>
        <v>7.1933333333333325</v>
      </c>
      <c r="M30" s="19">
        <f t="shared" si="3"/>
        <v>6.7733333333333325</v>
      </c>
    </row>
    <row r="31" spans="2:22" s="3" customFormat="1" ht="20.55" customHeight="1" x14ac:dyDescent="0.25">
      <c r="B31" s="20">
        <v>2003</v>
      </c>
      <c r="C31" s="21">
        <v>1</v>
      </c>
      <c r="D31" s="23">
        <v>11.47</v>
      </c>
      <c r="E31" s="23">
        <v>11.38</v>
      </c>
      <c r="H31">
        <v>3.92</v>
      </c>
      <c r="K31" s="19">
        <f t="shared" si="2"/>
        <v>7.5500000000000007</v>
      </c>
      <c r="M31" s="19">
        <f t="shared" si="3"/>
        <v>7.4600000000000009</v>
      </c>
    </row>
    <row r="32" spans="2:22" s="3" customFormat="1" ht="13.2" customHeight="1" x14ac:dyDescent="0.25">
      <c r="B32" s="20"/>
      <c r="C32" s="21">
        <v>2</v>
      </c>
      <c r="D32" s="23">
        <v>11.16</v>
      </c>
      <c r="E32" s="23">
        <v>11.36</v>
      </c>
      <c r="H32">
        <v>3.6199999999999997</v>
      </c>
      <c r="K32" s="19">
        <f t="shared" si="2"/>
        <v>7.5400000000000009</v>
      </c>
      <c r="M32" s="19">
        <f t="shared" si="3"/>
        <v>7.74</v>
      </c>
    </row>
    <row r="33" spans="2:13" s="3" customFormat="1" ht="13.05" customHeight="1" x14ac:dyDescent="0.25">
      <c r="B33" s="20"/>
      <c r="C33" s="21">
        <v>3</v>
      </c>
      <c r="D33" s="23">
        <v>9.9499999999999993</v>
      </c>
      <c r="E33" s="23">
        <v>10.61</v>
      </c>
      <c r="H33">
        <v>4.2333333333333334</v>
      </c>
      <c r="K33" s="19">
        <f t="shared" si="2"/>
        <v>5.7166666666666659</v>
      </c>
      <c r="M33" s="19">
        <f t="shared" si="3"/>
        <v>6.376666666666666</v>
      </c>
    </row>
    <row r="34" spans="2:13" s="3" customFormat="1" ht="11.7" customHeight="1" x14ac:dyDescent="0.25">
      <c r="B34" s="20"/>
      <c r="C34" s="21">
        <v>4</v>
      </c>
      <c r="D34" s="26">
        <v>11.09</v>
      </c>
      <c r="E34" s="26">
        <v>10.84</v>
      </c>
      <c r="H34">
        <v>4.2866666666666662</v>
      </c>
      <c r="K34" s="19">
        <f t="shared" si="2"/>
        <v>6.8033333333333337</v>
      </c>
      <c r="M34" s="19">
        <f t="shared" si="3"/>
        <v>6.5533333333333337</v>
      </c>
    </row>
    <row r="35" spans="2:13" s="3" customFormat="1" ht="20.55" customHeight="1" x14ac:dyDescent="0.25">
      <c r="B35" s="20">
        <v>2004</v>
      </c>
      <c r="C35" s="21">
        <v>1</v>
      </c>
      <c r="D35" s="24">
        <v>11</v>
      </c>
      <c r="E35" s="24">
        <v>11.1</v>
      </c>
      <c r="H35">
        <v>4.07</v>
      </c>
      <c r="K35" s="19">
        <f t="shared" si="2"/>
        <v>6.93</v>
      </c>
      <c r="M35" s="19">
        <f t="shared" si="3"/>
        <v>7.0299999999999994</v>
      </c>
    </row>
    <row r="36" spans="2:13" s="3" customFormat="1" ht="13.2" customHeight="1" x14ac:dyDescent="0.25">
      <c r="B36" s="20"/>
      <c r="C36" s="21">
        <v>2</v>
      </c>
      <c r="D36" s="23">
        <v>10.54</v>
      </c>
      <c r="E36" s="23">
        <v>10.25</v>
      </c>
      <c r="H36">
        <v>4.6000000000000005</v>
      </c>
      <c r="K36" s="19">
        <f t="shared" si="2"/>
        <v>5.9399999999999986</v>
      </c>
      <c r="M36" s="19">
        <f t="shared" si="3"/>
        <v>5.6499999999999995</v>
      </c>
    </row>
    <row r="37" spans="2:13" s="3" customFormat="1" ht="13.2" customHeight="1" x14ac:dyDescent="0.25">
      <c r="B37" s="20"/>
      <c r="C37" s="21">
        <v>3</v>
      </c>
      <c r="D37" s="23">
        <v>10.33</v>
      </c>
      <c r="E37" s="23">
        <v>10.37</v>
      </c>
      <c r="H37">
        <v>4.3033333333333337</v>
      </c>
      <c r="K37" s="19">
        <f t="shared" si="2"/>
        <v>6.0266666666666664</v>
      </c>
      <c r="M37" s="19">
        <f t="shared" si="3"/>
        <v>6.0666666666666655</v>
      </c>
    </row>
    <row r="38" spans="2:13" s="3" customFormat="1" ht="11.25" customHeight="1" x14ac:dyDescent="0.25">
      <c r="B38" s="20"/>
      <c r="C38" s="21">
        <v>4</v>
      </c>
      <c r="D38" s="26">
        <v>10.91</v>
      </c>
      <c r="E38" s="26">
        <v>10.66</v>
      </c>
      <c r="H38">
        <v>4.1733333333333329</v>
      </c>
      <c r="K38" s="19">
        <f t="shared" si="2"/>
        <v>6.7366666666666672</v>
      </c>
      <c r="M38" s="19">
        <f t="shared" si="3"/>
        <v>6.4866666666666672</v>
      </c>
    </row>
    <row r="39" spans="2:13" s="3" customFormat="1" ht="20.55" customHeight="1" x14ac:dyDescent="0.25">
      <c r="B39" s="20">
        <v>2005</v>
      </c>
      <c r="C39" s="21">
        <v>1</v>
      </c>
      <c r="D39" s="23">
        <v>10.51</v>
      </c>
      <c r="E39" s="23">
        <v>10.65</v>
      </c>
      <c r="H39">
        <v>4.2966666666666669</v>
      </c>
      <c r="K39" s="19">
        <f t="shared" si="2"/>
        <v>6.2133333333333329</v>
      </c>
      <c r="M39" s="19">
        <f t="shared" si="3"/>
        <v>6.3533333333333335</v>
      </c>
    </row>
    <row r="40" spans="2:13" s="3" customFormat="1" ht="13.2" customHeight="1" x14ac:dyDescent="0.25">
      <c r="B40" s="20"/>
      <c r="C40" s="21">
        <v>2</v>
      </c>
      <c r="D40" s="23">
        <v>10.050000000000001</v>
      </c>
      <c r="E40" s="23">
        <v>10.54</v>
      </c>
      <c r="H40">
        <v>4.16</v>
      </c>
      <c r="K40" s="19">
        <f t="shared" si="2"/>
        <v>5.8900000000000006</v>
      </c>
      <c r="M40" s="19">
        <f t="shared" si="3"/>
        <v>6.379999999999999</v>
      </c>
    </row>
    <row r="41" spans="2:13" s="3" customFormat="1" ht="13.05" customHeight="1" x14ac:dyDescent="0.25">
      <c r="B41" s="20"/>
      <c r="C41" s="21">
        <v>3</v>
      </c>
      <c r="D41" s="23">
        <v>10.84</v>
      </c>
      <c r="E41" s="23">
        <v>10.47</v>
      </c>
      <c r="H41">
        <v>4.2133333333333338</v>
      </c>
      <c r="K41" s="19">
        <f t="shared" si="2"/>
        <v>6.626666666666666</v>
      </c>
      <c r="M41" s="19">
        <f t="shared" si="3"/>
        <v>6.2566666666666668</v>
      </c>
    </row>
    <row r="42" spans="2:13" s="3" customFormat="1" ht="11.7" customHeight="1" x14ac:dyDescent="0.25">
      <c r="B42" s="20"/>
      <c r="C42" s="21">
        <v>4</v>
      </c>
      <c r="D42" s="26">
        <v>10.75</v>
      </c>
      <c r="E42" s="25">
        <v>10.4</v>
      </c>
      <c r="H42">
        <v>4.4899999999999993</v>
      </c>
      <c r="K42" s="19">
        <f t="shared" si="2"/>
        <v>6.2600000000000007</v>
      </c>
      <c r="M42" s="19">
        <f t="shared" si="3"/>
        <v>5.910000000000001</v>
      </c>
    </row>
    <row r="43" spans="2:13" s="3" customFormat="1" ht="20.55" customHeight="1" x14ac:dyDescent="0.25">
      <c r="B43" s="20">
        <v>2006</v>
      </c>
      <c r="C43" s="21">
        <v>1</v>
      </c>
      <c r="D43" s="23">
        <v>10.38</v>
      </c>
      <c r="E43" s="23">
        <v>10.63</v>
      </c>
      <c r="H43">
        <v>4.57</v>
      </c>
      <c r="K43" s="19">
        <f t="shared" si="2"/>
        <v>5.8100000000000005</v>
      </c>
      <c r="M43" s="19">
        <f t="shared" si="3"/>
        <v>6.0600000000000005</v>
      </c>
    </row>
    <row r="44" spans="2:13" s="3" customFormat="1" ht="13.2" customHeight="1" x14ac:dyDescent="0.25">
      <c r="B44" s="20"/>
      <c r="C44" s="21">
        <v>2</v>
      </c>
      <c r="D44" s="23">
        <v>10.68</v>
      </c>
      <c r="E44" s="24">
        <v>10.5</v>
      </c>
      <c r="H44">
        <v>5.07</v>
      </c>
      <c r="K44" s="19">
        <f t="shared" si="2"/>
        <v>5.6099999999999994</v>
      </c>
      <c r="M44" s="19">
        <f t="shared" si="3"/>
        <v>5.43</v>
      </c>
    </row>
    <row r="45" spans="2:13" s="3" customFormat="1" ht="13.2" customHeight="1" x14ac:dyDescent="0.25">
      <c r="B45" s="20"/>
      <c r="C45" s="21">
        <v>3</v>
      </c>
      <c r="D45" s="23">
        <v>10.06</v>
      </c>
      <c r="E45" s="23">
        <v>10.45</v>
      </c>
      <c r="H45">
        <v>4.8966666666666656</v>
      </c>
      <c r="K45" s="19">
        <f t="shared" si="2"/>
        <v>5.1633333333333349</v>
      </c>
      <c r="M45" s="19">
        <f t="shared" si="3"/>
        <v>5.5533333333333337</v>
      </c>
    </row>
    <row r="46" spans="2:13" s="3" customFormat="1" ht="11.25" customHeight="1" x14ac:dyDescent="0.25">
      <c r="B46" s="20"/>
      <c r="C46" s="21">
        <v>4</v>
      </c>
      <c r="D46" s="26">
        <v>10.39</v>
      </c>
      <c r="E46" s="26">
        <v>10.14</v>
      </c>
      <c r="H46">
        <v>4.63</v>
      </c>
      <c r="K46" s="19">
        <f t="shared" si="2"/>
        <v>5.7600000000000007</v>
      </c>
      <c r="M46" s="19">
        <f t="shared" si="3"/>
        <v>5.5100000000000007</v>
      </c>
    </row>
    <row r="47" spans="2:13" s="3" customFormat="1" ht="20.25" customHeight="1" x14ac:dyDescent="0.25">
      <c r="B47" s="20">
        <v>2007</v>
      </c>
      <c r="C47" s="21">
        <v>1</v>
      </c>
      <c r="D47">
        <v>10.45</v>
      </c>
      <c r="E47" s="35">
        <v>10.44</v>
      </c>
      <c r="H47">
        <v>4.68</v>
      </c>
      <c r="K47" s="19">
        <f t="shared" si="2"/>
        <v>5.77</v>
      </c>
      <c r="M47" s="19">
        <f t="shared" si="3"/>
        <v>5.76</v>
      </c>
    </row>
    <row r="48" spans="2:13" s="3" customFormat="1" ht="13.8" customHeight="1" x14ac:dyDescent="0.25">
      <c r="B48" s="20"/>
      <c r="C48" s="21">
        <v>2</v>
      </c>
      <c r="D48">
        <v>10.57</v>
      </c>
      <c r="E48" s="35">
        <v>10.119999999999999</v>
      </c>
      <c r="H48">
        <v>4.8466666666666667</v>
      </c>
      <c r="K48" s="19">
        <f t="shared" si="2"/>
        <v>5.7233333333333336</v>
      </c>
      <c r="M48" s="19">
        <f t="shared" si="3"/>
        <v>5.2733333333333325</v>
      </c>
    </row>
    <row r="49" spans="2:13" s="3" customFormat="1" ht="13.05" customHeight="1" x14ac:dyDescent="0.25">
      <c r="B49" s="20"/>
      <c r="C49" s="21">
        <v>3</v>
      </c>
      <c r="D49">
        <v>10.47</v>
      </c>
      <c r="E49" s="35">
        <v>10.029999999999999</v>
      </c>
      <c r="H49">
        <v>4.7299999999999995</v>
      </c>
      <c r="K49" s="19">
        <f t="shared" si="2"/>
        <v>5.7400000000000011</v>
      </c>
      <c r="M49" s="19">
        <f t="shared" si="3"/>
        <v>5.3</v>
      </c>
    </row>
    <row r="50" spans="2:13" s="3" customFormat="1" ht="11.7" customHeight="1" x14ac:dyDescent="0.25">
      <c r="B50" s="20"/>
      <c r="C50" s="21">
        <v>4</v>
      </c>
      <c r="D50">
        <v>10.33</v>
      </c>
      <c r="E50" s="35">
        <v>10.27</v>
      </c>
      <c r="H50">
        <v>4.26</v>
      </c>
      <c r="K50" s="19">
        <f t="shared" si="2"/>
        <v>6.07</v>
      </c>
      <c r="M50" s="19">
        <f t="shared" si="3"/>
        <v>6.01</v>
      </c>
    </row>
    <row r="51" spans="2:13" s="3" customFormat="1" ht="20.55" customHeight="1" x14ac:dyDescent="0.25">
      <c r="B51" s="20">
        <v>2008</v>
      </c>
      <c r="C51" s="21">
        <v>1</v>
      </c>
      <c r="D51">
        <v>10.29</v>
      </c>
      <c r="E51" s="35">
        <v>10.38</v>
      </c>
      <c r="H51">
        <v>3.6633333333333336</v>
      </c>
      <c r="K51" s="19">
        <f t="shared" si="2"/>
        <v>6.6266666666666652</v>
      </c>
      <c r="M51" s="19">
        <f t="shared" si="3"/>
        <v>6.7166666666666668</v>
      </c>
    </row>
    <row r="52" spans="2:13" s="3" customFormat="1" ht="13.2" customHeight="1" x14ac:dyDescent="0.25">
      <c r="B52" s="20"/>
      <c r="C52" s="21">
        <v>2</v>
      </c>
      <c r="D52">
        <v>10.55</v>
      </c>
      <c r="E52" s="35">
        <v>10.17</v>
      </c>
      <c r="H52">
        <v>3.8866666666666667</v>
      </c>
      <c r="K52" s="19">
        <f t="shared" si="2"/>
        <v>6.663333333333334</v>
      </c>
      <c r="M52" s="19">
        <f t="shared" si="3"/>
        <v>6.2833333333333332</v>
      </c>
    </row>
    <row r="53" spans="2:13" s="3" customFormat="1" ht="13.05" customHeight="1" x14ac:dyDescent="0.25">
      <c r="B53" s="20"/>
      <c r="C53" s="21">
        <v>3</v>
      </c>
      <c r="D53">
        <v>10.46</v>
      </c>
      <c r="E53" s="35">
        <v>10.49</v>
      </c>
      <c r="H53">
        <v>3.8633333333333333</v>
      </c>
      <c r="K53" s="19">
        <f t="shared" si="2"/>
        <v>6.5966666666666676</v>
      </c>
      <c r="M53" s="19">
        <f t="shared" si="3"/>
        <v>6.6266666666666669</v>
      </c>
    </row>
    <row r="54" spans="2:13" s="3" customFormat="1" ht="11.7" customHeight="1" x14ac:dyDescent="0.25">
      <c r="B54" s="20"/>
      <c r="C54" s="21">
        <v>4</v>
      </c>
      <c r="D54">
        <v>10.54</v>
      </c>
      <c r="E54" s="35">
        <v>10.34</v>
      </c>
      <c r="H54">
        <v>3.2533333333333334</v>
      </c>
      <c r="K54" s="19">
        <f t="shared" si="2"/>
        <v>7.2866666666666653</v>
      </c>
      <c r="M54" s="19">
        <f t="shared" si="3"/>
        <v>7.086666666666666</v>
      </c>
    </row>
    <row r="55" spans="2:13" s="3" customFormat="1" ht="22.2" customHeight="1" x14ac:dyDescent="0.25">
      <c r="B55" s="28">
        <v>2009</v>
      </c>
      <c r="C55" s="21">
        <v>1</v>
      </c>
      <c r="D55">
        <v>10.66</v>
      </c>
      <c r="E55" s="35">
        <v>10.24</v>
      </c>
      <c r="H55">
        <v>2.6950000000000003</v>
      </c>
      <c r="K55" s="19">
        <f t="shared" si="2"/>
        <v>7.9649999999999999</v>
      </c>
      <c r="M55" s="19">
        <f t="shared" si="3"/>
        <v>7.5449999999999999</v>
      </c>
    </row>
    <row r="56" spans="2:13" ht="15.6" x14ac:dyDescent="0.25">
      <c r="C56" s="21">
        <v>2</v>
      </c>
      <c r="D56">
        <v>10.08</v>
      </c>
      <c r="E56" s="35">
        <v>10.11</v>
      </c>
    </row>
    <row r="57" spans="2:13" ht="15.6" x14ac:dyDescent="0.25">
      <c r="C57" s="21">
        <v>3</v>
      </c>
      <c r="D57">
        <v>10.26</v>
      </c>
      <c r="E57" s="35">
        <v>9.8800000000000008</v>
      </c>
    </row>
    <row r="58" spans="2:13" ht="15.6" x14ac:dyDescent="0.25">
      <c r="C58" s="21">
        <v>4</v>
      </c>
      <c r="D58">
        <v>10.3</v>
      </c>
      <c r="E58" s="35">
        <v>10.27</v>
      </c>
    </row>
    <row r="59" spans="2:13" ht="15.6" x14ac:dyDescent="0.25">
      <c r="B59" s="28">
        <v>2010</v>
      </c>
      <c r="C59" s="21">
        <v>1</v>
      </c>
      <c r="D59">
        <v>10.34</v>
      </c>
      <c r="E59" s="35">
        <v>10.24</v>
      </c>
    </row>
    <row r="60" spans="2:13" ht="15.6" x14ac:dyDescent="0.25">
      <c r="C60" s="21">
        <v>2</v>
      </c>
      <c r="D60">
        <v>10.08</v>
      </c>
      <c r="E60" s="35">
        <v>9.99</v>
      </c>
    </row>
    <row r="61" spans="2:13" ht="15.6" x14ac:dyDescent="0.25">
      <c r="C61" s="21">
        <v>3</v>
      </c>
      <c r="D61">
        <v>10.26</v>
      </c>
      <c r="E61" s="35">
        <v>9.93</v>
      </c>
    </row>
    <row r="62" spans="2:13" ht="15.6" x14ac:dyDescent="0.25">
      <c r="C62" s="21">
        <v>4</v>
      </c>
      <c r="D62">
        <v>10.3</v>
      </c>
      <c r="E62" s="35">
        <v>10.09</v>
      </c>
    </row>
    <row r="63" spans="2:13" ht="15.6" x14ac:dyDescent="0.25">
      <c r="B63" s="28">
        <v>2011</v>
      </c>
      <c r="C63" s="21">
        <v>1</v>
      </c>
      <c r="D63">
        <v>9.9600000000000009</v>
      </c>
      <c r="E63" s="35">
        <v>10.1</v>
      </c>
      <c r="G63" s="1">
        <f>AVERAGE(D63:D66)</f>
        <v>10.210000000000001</v>
      </c>
    </row>
    <row r="64" spans="2:13" ht="15.6" x14ac:dyDescent="0.25">
      <c r="C64" s="21">
        <v>2</v>
      </c>
      <c r="D64">
        <v>10.23</v>
      </c>
      <c r="E64" s="35">
        <v>9.8800000000000008</v>
      </c>
    </row>
    <row r="65" spans="2:11" ht="15.6" x14ac:dyDescent="0.25">
      <c r="C65" s="33">
        <v>3</v>
      </c>
      <c r="D65">
        <v>10.36</v>
      </c>
      <c r="E65" s="35">
        <v>9.65</v>
      </c>
    </row>
    <row r="66" spans="2:11" ht="15.6" x14ac:dyDescent="0.25">
      <c r="C66" s="21">
        <v>4</v>
      </c>
      <c r="D66">
        <v>10.29</v>
      </c>
      <c r="E66" s="35">
        <v>9.8800000000000008</v>
      </c>
    </row>
    <row r="67" spans="2:11" ht="15.6" x14ac:dyDescent="0.25">
      <c r="B67" s="28">
        <v>2012</v>
      </c>
      <c r="C67" s="21">
        <v>1</v>
      </c>
      <c r="D67">
        <v>10.3</v>
      </c>
      <c r="E67" s="35">
        <v>9.6300000000000008</v>
      </c>
    </row>
    <row r="68" spans="2:11" ht="15.6" x14ac:dyDescent="0.25">
      <c r="C68" s="21">
        <v>2</v>
      </c>
      <c r="D68">
        <v>9.92</v>
      </c>
      <c r="E68" s="35">
        <v>9.83</v>
      </c>
    </row>
    <row r="69" spans="2:11" ht="15.6" x14ac:dyDescent="0.25">
      <c r="C69" s="33">
        <v>3</v>
      </c>
      <c r="D69">
        <v>9.7799999999999994</v>
      </c>
      <c r="E69" s="35">
        <v>9.75</v>
      </c>
    </row>
    <row r="70" spans="2:11" ht="15.6" x14ac:dyDescent="0.25">
      <c r="C70" s="21">
        <v>4</v>
      </c>
      <c r="D70">
        <v>10.050000000000001</v>
      </c>
      <c r="E70" s="35">
        <v>10.07</v>
      </c>
    </row>
    <row r="71" spans="2:11" ht="15.6" x14ac:dyDescent="0.25">
      <c r="B71" s="28">
        <v>2013</v>
      </c>
      <c r="C71" s="21">
        <v>1</v>
      </c>
      <c r="D71">
        <v>9.73</v>
      </c>
      <c r="E71" s="35">
        <v>9.57</v>
      </c>
    </row>
    <row r="72" spans="2:11" ht="15.6" x14ac:dyDescent="0.25">
      <c r="C72" s="21">
        <v>2</v>
      </c>
      <c r="D72">
        <v>9.57</v>
      </c>
      <c r="E72" s="35">
        <v>9.4700000000000006</v>
      </c>
    </row>
    <row r="73" spans="2:11" ht="15.6" x14ac:dyDescent="0.25">
      <c r="C73" s="33">
        <v>3</v>
      </c>
      <c r="D73">
        <v>9.83</v>
      </c>
      <c r="E73" s="35">
        <v>9.6</v>
      </c>
      <c r="K73" s="1" t="s">
        <v>7</v>
      </c>
    </row>
    <row r="74" spans="2:11" ht="15.6" x14ac:dyDescent="0.25">
      <c r="C74" s="21">
        <v>4</v>
      </c>
      <c r="D74">
        <v>9.91</v>
      </c>
      <c r="E74" s="35">
        <v>9.83</v>
      </c>
      <c r="K74" s="1">
        <v>9.6199999999999992</v>
      </c>
    </row>
    <row r="75" spans="2:11" ht="15.6" x14ac:dyDescent="0.25">
      <c r="B75" s="28">
        <v>2014</v>
      </c>
      <c r="C75" s="21">
        <v>1</v>
      </c>
      <c r="D75">
        <v>9.57</v>
      </c>
      <c r="E75" s="35">
        <v>9.5399999999999991</v>
      </c>
      <c r="K75" s="1">
        <v>9.9499999999999993</v>
      </c>
    </row>
    <row r="76" spans="2:11" ht="15.6" x14ac:dyDescent="0.25">
      <c r="C76" s="21">
        <v>2</v>
      </c>
      <c r="D76" s="23">
        <v>9.83</v>
      </c>
      <c r="E76" s="23">
        <v>9.84</v>
      </c>
      <c r="K76" s="1">
        <v>9.75</v>
      </c>
    </row>
    <row r="77" spans="2:11" ht="15.6" x14ac:dyDescent="0.25">
      <c r="C77" s="33">
        <v>3</v>
      </c>
      <c r="D77" s="34">
        <v>9.7899999999999991</v>
      </c>
      <c r="E77" s="34">
        <v>9.4499999999999993</v>
      </c>
      <c r="K77" s="1">
        <v>9.4499999999999993</v>
      </c>
    </row>
    <row r="78" spans="2:11" ht="15.6" x14ac:dyDescent="0.25">
      <c r="C78" s="21">
        <v>4</v>
      </c>
      <c r="D78" s="26">
        <v>9.76</v>
      </c>
      <c r="E78" s="26">
        <v>10.28</v>
      </c>
      <c r="G78" s="1">
        <f>AVERAGE(D75:D78)</f>
        <v>9.7374999999999989</v>
      </c>
      <c r="H78" s="1">
        <f>AVERAGE(E75:E78)</f>
        <v>9.7774999999999999</v>
      </c>
      <c r="K78" s="1">
        <v>9.9</v>
      </c>
    </row>
    <row r="79" spans="2:11" ht="15.6" x14ac:dyDescent="0.25">
      <c r="B79" s="1">
        <v>2015</v>
      </c>
      <c r="C79" s="21">
        <v>1</v>
      </c>
      <c r="D79" s="1">
        <v>9.67</v>
      </c>
      <c r="E79" s="1">
        <v>9.4700000000000006</v>
      </c>
      <c r="K79" s="1">
        <v>9.75</v>
      </c>
    </row>
    <row r="80" spans="2:11" ht="15.6" x14ac:dyDescent="0.25">
      <c r="C80" s="21">
        <v>2</v>
      </c>
      <c r="D80" s="1">
        <v>9.59</v>
      </c>
      <c r="E80" s="1">
        <v>9.43</v>
      </c>
      <c r="K80" s="1">
        <v>9.6</v>
      </c>
    </row>
    <row r="81" spans="2:11" ht="15.6" x14ac:dyDescent="0.25">
      <c r="C81" s="33">
        <v>3</v>
      </c>
      <c r="D81" s="1">
        <v>9.4</v>
      </c>
      <c r="E81" s="1">
        <v>9.75</v>
      </c>
      <c r="K81" s="1">
        <v>9.8000000000000007</v>
      </c>
    </row>
    <row r="82" spans="2:11" ht="15.6" x14ac:dyDescent="0.25">
      <c r="C82" s="21">
        <v>4</v>
      </c>
      <c r="D82" s="1">
        <v>9.6199999999999992</v>
      </c>
      <c r="E82" s="1">
        <v>9.68</v>
      </c>
      <c r="G82" s="1">
        <f>AVERAGE(D79:D82)</f>
        <v>9.5699999999999985</v>
      </c>
      <c r="H82" s="1">
        <f>AVERAGE(E79:E82)</f>
        <v>9.5824999999999996</v>
      </c>
      <c r="K82" s="1">
        <v>10.25</v>
      </c>
    </row>
    <row r="83" spans="2:11" x14ac:dyDescent="0.25">
      <c r="B83" s="1">
        <v>2016</v>
      </c>
      <c r="C83" s="1">
        <v>1</v>
      </c>
      <c r="D83" s="1">
        <v>9.68</v>
      </c>
      <c r="E83" s="1">
        <v>9.48</v>
      </c>
      <c r="K83" s="1">
        <v>9.8000000000000007</v>
      </c>
    </row>
    <row r="84" spans="2:11" x14ac:dyDescent="0.25">
      <c r="C84" s="1">
        <v>2</v>
      </c>
      <c r="D84" s="1">
        <v>9.52</v>
      </c>
      <c r="E84" s="1">
        <v>9.42</v>
      </c>
      <c r="K84" s="1">
        <f>AVERAGE(K74:K83)</f>
        <v>9.786999999999999</v>
      </c>
    </row>
    <row r="85" spans="2:11" x14ac:dyDescent="0.25">
      <c r="C85" s="1">
        <v>3</v>
      </c>
      <c r="D85" s="1">
        <v>9.76</v>
      </c>
      <c r="E85" s="1">
        <v>9.4700000000000006</v>
      </c>
    </row>
    <row r="86" spans="2:11" x14ac:dyDescent="0.25">
      <c r="C86" s="1">
        <v>4</v>
      </c>
      <c r="D86" s="1">
        <v>9.57</v>
      </c>
      <c r="E86" s="1">
        <v>9.5</v>
      </c>
    </row>
    <row r="87" spans="2:11" x14ac:dyDescent="0.25">
      <c r="B87" s="1">
        <v>2017</v>
      </c>
      <c r="C87" s="1">
        <v>1</v>
      </c>
      <c r="D87" s="1">
        <v>9.61</v>
      </c>
      <c r="E87" s="1">
        <v>9.6</v>
      </c>
    </row>
    <row r="88" spans="2:11" x14ac:dyDescent="0.25">
      <c r="C88" s="1">
        <v>2</v>
      </c>
      <c r="D88" s="1">
        <v>9.61</v>
      </c>
      <c r="E88" s="1">
        <v>9.4499999999999993</v>
      </c>
    </row>
    <row r="89" spans="2:11" x14ac:dyDescent="0.25">
      <c r="C89" s="1">
        <v>3</v>
      </c>
      <c r="D89" s="1">
        <v>9.66</v>
      </c>
      <c r="E89" s="1">
        <v>9.61</v>
      </c>
    </row>
    <row r="90" spans="2:11" x14ac:dyDescent="0.25">
      <c r="C90" s="1">
        <v>4</v>
      </c>
      <c r="D90" s="1">
        <v>9.73</v>
      </c>
      <c r="E90" s="1">
        <v>9.7200000000000006</v>
      </c>
      <c r="G90" s="1">
        <v>9.8000000000000007</v>
      </c>
    </row>
    <row r="91" spans="2:11" x14ac:dyDescent="0.25">
      <c r="B91" s="1">
        <v>2018</v>
      </c>
      <c r="C91" s="1">
        <v>1</v>
      </c>
      <c r="D91" s="1">
        <v>9.58</v>
      </c>
      <c r="E91" s="1">
        <v>9.68</v>
      </c>
      <c r="G91" s="1">
        <v>9.75</v>
      </c>
    </row>
    <row r="92" spans="2:11" x14ac:dyDescent="0.25">
      <c r="C92" s="1">
        <v>2</v>
      </c>
      <c r="D92" s="1">
        <v>9.5500000000000007</v>
      </c>
      <c r="E92" s="1">
        <v>9.43</v>
      </c>
      <c r="G92" s="1">
        <v>9.48</v>
      </c>
    </row>
    <row r="93" spans="2:11" x14ac:dyDescent="0.25">
      <c r="C93" s="1">
        <v>3</v>
      </c>
      <c r="D93" s="1">
        <v>9.6300000000000008</v>
      </c>
      <c r="E93" s="1">
        <v>9.69</v>
      </c>
    </row>
    <row r="94" spans="2:11" x14ac:dyDescent="0.25">
      <c r="C94" s="1">
        <v>4</v>
      </c>
      <c r="D94" s="1">
        <v>9.42</v>
      </c>
      <c r="E94" s="1">
        <v>9.5500000000000007</v>
      </c>
      <c r="G94" s="1">
        <v>9</v>
      </c>
    </row>
    <row r="95" spans="2:11" x14ac:dyDescent="0.25">
      <c r="B95" s="1">
        <v>2019</v>
      </c>
      <c r="C95" s="1">
        <v>1</v>
      </c>
      <c r="D95" s="1">
        <v>9.57</v>
      </c>
      <c r="E95" s="1">
        <v>9.5500000000000007</v>
      </c>
      <c r="G95" s="1">
        <v>9.6</v>
      </c>
    </row>
    <row r="96" spans="2:11" x14ac:dyDescent="0.25">
      <c r="C96" s="1">
        <v>2</v>
      </c>
      <c r="D96" s="1">
        <v>9.58</v>
      </c>
      <c r="E96" s="1">
        <v>9.73</v>
      </c>
      <c r="G96" s="1">
        <f>AVERAGE(G90:G95)</f>
        <v>9.5259999999999998</v>
      </c>
    </row>
    <row r="97" spans="2:10" x14ac:dyDescent="0.25">
      <c r="C97" s="1">
        <v>3</v>
      </c>
      <c r="D97" s="1">
        <v>9.5500000000000007</v>
      </c>
      <c r="E97" s="1">
        <v>9.8000000000000007</v>
      </c>
      <c r="J97" s="1">
        <v>9.1999999999999998E-2</v>
      </c>
    </row>
    <row r="98" spans="2:10" x14ac:dyDescent="0.25">
      <c r="C98" s="1">
        <v>4</v>
      </c>
      <c r="D98" s="1">
        <v>9.6999999999999993</v>
      </c>
      <c r="E98" s="1">
        <v>9.73</v>
      </c>
      <c r="J98" s="1">
        <v>9.1999999999999998E-2</v>
      </c>
    </row>
    <row r="99" spans="2:10" x14ac:dyDescent="0.25">
      <c r="B99" s="1">
        <v>2020</v>
      </c>
      <c r="C99" s="1">
        <v>1</v>
      </c>
      <c r="D99" s="1">
        <v>9.4499999999999993</v>
      </c>
      <c r="E99" s="1">
        <v>9.35</v>
      </c>
      <c r="J99" s="1">
        <v>9.6000000000000002E-2</v>
      </c>
    </row>
    <row r="100" spans="2:10" x14ac:dyDescent="0.25">
      <c r="C100" s="1">
        <v>2</v>
      </c>
      <c r="D100" s="1">
        <v>9.5500000000000007</v>
      </c>
      <c r="E100" s="1">
        <v>9.5500000000000007</v>
      </c>
      <c r="J100" s="1">
        <v>9.06E-2</v>
      </c>
    </row>
    <row r="101" spans="2:10" x14ac:dyDescent="0.25">
      <c r="C101" s="1">
        <v>3</v>
      </c>
      <c r="D101" s="1">
        <v>9.44</v>
      </c>
      <c r="E101" s="1">
        <v>9.4499999999999993</v>
      </c>
      <c r="J101" s="1">
        <v>0.1</v>
      </c>
    </row>
    <row r="102" spans="2:10" x14ac:dyDescent="0.25">
      <c r="C102" s="1">
        <v>4</v>
      </c>
      <c r="D102" s="1">
        <v>9.32</v>
      </c>
      <c r="E102" s="1">
        <v>9.4700000000000006</v>
      </c>
      <c r="J102" s="1">
        <v>9.6000000000000002E-2</v>
      </c>
    </row>
    <row r="103" spans="2:10" x14ac:dyDescent="0.25">
      <c r="B103" s="1">
        <v>2021</v>
      </c>
      <c r="C103" s="1">
        <v>1</v>
      </c>
      <c r="D103" s="1">
        <v>9.48</v>
      </c>
      <c r="E103" s="1">
        <v>9.7100000000000009</v>
      </c>
      <c r="J103" s="1">
        <f>AVERAGE(J97:J102)</f>
        <v>9.4433333333333327E-2</v>
      </c>
    </row>
    <row r="104" spans="2:10" x14ac:dyDescent="0.25">
      <c r="C104" s="1">
        <v>2</v>
      </c>
      <c r="D104" s="1">
        <v>9.4</v>
      </c>
      <c r="E104" s="1">
        <v>9.48</v>
      </c>
    </row>
    <row r="105" spans="2:10" x14ac:dyDescent="0.25">
      <c r="C105" s="1">
        <v>3</v>
      </c>
      <c r="D105" s="1">
        <v>9.41</v>
      </c>
      <c r="E105" s="1">
        <v>9.5500000000000007</v>
      </c>
    </row>
    <row r="106" spans="2:10" x14ac:dyDescent="0.25">
      <c r="C106" s="1">
        <v>4</v>
      </c>
      <c r="D106" s="1">
        <v>9.34</v>
      </c>
      <c r="E106" s="1">
        <v>9.59</v>
      </c>
    </row>
    <row r="107" spans="2:10" x14ac:dyDescent="0.25">
      <c r="B107" s="1">
        <v>2022</v>
      </c>
      <c r="C107" s="1">
        <v>1</v>
      </c>
      <c r="D107" s="1">
        <v>9.35</v>
      </c>
      <c r="E107" s="1">
        <v>9.3800000000000008</v>
      </c>
    </row>
    <row r="108" spans="2:10" x14ac:dyDescent="0.25">
      <c r="C108" s="1">
        <v>2</v>
      </c>
      <c r="D108" s="1">
        <v>9.4499999999999993</v>
      </c>
      <c r="E108" s="1">
        <v>9.23</v>
      </c>
    </row>
    <row r="109" spans="2:10" x14ac:dyDescent="0.25">
      <c r="C109" s="1">
        <v>3</v>
      </c>
      <c r="D109" s="1">
        <v>9.34</v>
      </c>
      <c r="E109" s="1">
        <v>9.52</v>
      </c>
    </row>
    <row r="110" spans="2:10" x14ac:dyDescent="0.25">
      <c r="C110" s="1">
        <v>4</v>
      </c>
      <c r="D110" s="1">
        <v>9.7100000000000009</v>
      </c>
      <c r="E110" s="1">
        <v>9.65</v>
      </c>
    </row>
    <row r="111" spans="2:10" x14ac:dyDescent="0.25">
      <c r="B111" s="1">
        <v>2023</v>
      </c>
      <c r="C111" s="1">
        <v>1</v>
      </c>
      <c r="D111" s="1">
        <v>9.7100000000000009</v>
      </c>
      <c r="E111" s="1">
        <v>9.75</v>
      </c>
    </row>
    <row r="112" spans="2:10" x14ac:dyDescent="0.25">
      <c r="C112" s="1">
        <v>2</v>
      </c>
      <c r="D112" s="1">
        <v>9.44</v>
      </c>
      <c r="E112" s="61">
        <v>9.4499999999999993</v>
      </c>
    </row>
    <row r="113" spans="2:5" x14ac:dyDescent="0.25">
      <c r="C113" s="1">
        <v>3</v>
      </c>
      <c r="D113" s="1">
        <v>9.5299999999999994</v>
      </c>
      <c r="E113" s="1">
        <v>9.66</v>
      </c>
    </row>
    <row r="114" spans="2:5" x14ac:dyDescent="0.25">
      <c r="C114" s="1">
        <v>4</v>
      </c>
      <c r="D114" s="1">
        <v>9.6</v>
      </c>
      <c r="E114" s="1">
        <v>9.64</v>
      </c>
    </row>
    <row r="115" spans="2:5" x14ac:dyDescent="0.25">
      <c r="B115" s="1">
        <v>2024</v>
      </c>
      <c r="C115" s="1">
        <v>1</v>
      </c>
      <c r="D115" s="1">
        <v>9.66</v>
      </c>
      <c r="E115" s="1">
        <v>9.7799999999999994</v>
      </c>
    </row>
    <row r="116" spans="2:5" x14ac:dyDescent="0.25">
      <c r="C116" s="1">
        <v>2</v>
      </c>
      <c r="E116" s="61"/>
    </row>
    <row r="117" spans="2:5" x14ac:dyDescent="0.25">
      <c r="C117" s="1">
        <v>3</v>
      </c>
    </row>
    <row r="118" spans="2:5" x14ac:dyDescent="0.25">
      <c r="C118" s="1">
        <v>4</v>
      </c>
    </row>
  </sheetData>
  <phoneticPr fontId="7" type="noConversion"/>
  <pageMargins left="1.25" right="1.25" top="1" bottom="1" header="0.25972222222222224" footer="0"/>
  <pageSetup scale="37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N96"/>
  <sheetViews>
    <sheetView topLeftCell="A47" workbookViewId="0">
      <selection activeCell="S70" sqref="S70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15" width="9.109375" style="1" customWidth="1"/>
    <col min="16" max="16" width="9.5546875" style="1" bestFit="1" customWidth="1"/>
    <col min="17" max="18" width="9.109375" style="1" customWidth="1"/>
    <col min="19" max="19" width="14.44140625" style="1" customWidth="1"/>
    <col min="20" max="22" width="16.6640625" style="1" customWidth="1"/>
    <col min="23" max="248" width="9.109375" style="1" customWidth="1"/>
  </cols>
  <sheetData>
    <row r="1" spans="1:16" s="2" customFormat="1" ht="8.4" x14ac:dyDescent="0.25">
      <c r="A1" s="2" t="s">
        <v>0</v>
      </c>
      <c r="G1" s="29"/>
      <c r="H1" s="29"/>
      <c r="I1" s="29"/>
      <c r="J1" s="29"/>
      <c r="K1" s="29"/>
      <c r="L1" s="29"/>
    </row>
    <row r="2" spans="1:16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G2" s="30"/>
      <c r="H2" s="30"/>
      <c r="I2" s="30"/>
      <c r="J2" s="30"/>
      <c r="K2" s="30"/>
      <c r="L2" s="30"/>
    </row>
    <row r="3" spans="1:16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G3" s="30"/>
      <c r="H3" s="30"/>
      <c r="I3" s="30"/>
      <c r="J3" s="30"/>
      <c r="K3" s="30"/>
      <c r="L3" s="30"/>
    </row>
    <row r="4" spans="1:16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G4" s="30"/>
      <c r="H4" s="30"/>
      <c r="I4" s="30"/>
      <c r="J4" s="30"/>
      <c r="K4" s="30"/>
      <c r="L4" s="30"/>
    </row>
    <row r="5" spans="1:16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G5" s="30"/>
      <c r="H5" s="30"/>
      <c r="I5" s="30"/>
      <c r="J5" s="30"/>
      <c r="K5" s="30"/>
      <c r="L5" s="30"/>
    </row>
    <row r="6" spans="1:16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G6" s="30"/>
      <c r="H6" s="30"/>
      <c r="I6" s="30"/>
      <c r="J6" s="30"/>
      <c r="K6" s="30"/>
      <c r="L6" s="30"/>
    </row>
    <row r="7" spans="1:16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G7" s="30"/>
      <c r="H7" s="30"/>
      <c r="I7" s="30"/>
      <c r="J7" s="30"/>
      <c r="K7" s="30"/>
      <c r="L7" s="30"/>
    </row>
    <row r="8" spans="1:16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G8" s="30"/>
      <c r="H8" s="30"/>
      <c r="I8" s="30"/>
      <c r="J8" s="30"/>
      <c r="K8" s="30"/>
      <c r="L8" s="30"/>
    </row>
    <row r="9" spans="1:16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G9" s="30"/>
      <c r="H9" s="30"/>
      <c r="I9" s="30"/>
      <c r="J9" s="30"/>
      <c r="K9" s="30"/>
      <c r="L9" s="30"/>
    </row>
    <row r="10" spans="1:16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G10" s="30"/>
      <c r="H10" s="30"/>
      <c r="I10" s="30"/>
      <c r="J10" s="30"/>
      <c r="K10" s="30"/>
      <c r="L10" s="30"/>
    </row>
    <row r="11" spans="1:16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G11" s="30"/>
      <c r="H11" s="30"/>
      <c r="I11" s="30"/>
      <c r="J11" s="30"/>
      <c r="K11" s="30"/>
      <c r="L11" s="30"/>
    </row>
    <row r="12" spans="1:16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G12" s="30"/>
      <c r="H12" s="30"/>
      <c r="I12" s="30"/>
      <c r="J12" s="30"/>
      <c r="K12" s="30"/>
      <c r="L12" s="30"/>
    </row>
    <row r="13" spans="1:16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G13" s="30"/>
      <c r="H13" s="30"/>
      <c r="I13" s="30"/>
      <c r="J13" s="30"/>
      <c r="K13" s="30"/>
      <c r="L13" s="30"/>
    </row>
    <row r="14" spans="1:16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G14" s="30"/>
      <c r="H14" s="30"/>
      <c r="I14" s="30"/>
      <c r="J14" s="30"/>
      <c r="K14" s="30"/>
      <c r="L14" s="30"/>
    </row>
    <row r="15" spans="1:16" s="3" customFormat="1" ht="20.100000000000001" customHeight="1" x14ac:dyDescent="0.25">
      <c r="B15" s="16"/>
      <c r="C15" s="17"/>
      <c r="D15" s="18"/>
      <c r="E15" s="18"/>
      <c r="G15" s="30"/>
      <c r="H15" s="30"/>
      <c r="I15" s="30"/>
      <c r="J15" s="30"/>
      <c r="K15" s="30"/>
      <c r="L15" s="30"/>
      <c r="P15" s="3">
        <v>89081.52</v>
      </c>
    </row>
    <row r="16" spans="1:16" s="3" customFormat="1" ht="20.100000000000001" customHeight="1" x14ac:dyDescent="0.25">
      <c r="B16" s="16"/>
      <c r="C16" s="17"/>
      <c r="D16" s="18"/>
      <c r="E16" s="18"/>
      <c r="G16" s="30"/>
      <c r="H16" s="30"/>
      <c r="I16" s="30"/>
      <c r="J16" s="30"/>
      <c r="K16" s="30"/>
      <c r="L16" s="30"/>
      <c r="P16" s="3">
        <v>56851.64</v>
      </c>
    </row>
    <row r="17" spans="2:16" s="3" customFormat="1" ht="20.100000000000001" customHeight="1" x14ac:dyDescent="0.25">
      <c r="B17" s="16"/>
      <c r="C17" s="17"/>
      <c r="D17" s="18"/>
      <c r="E17" s="18"/>
      <c r="G17" s="30"/>
      <c r="H17" s="30"/>
      <c r="I17" s="30"/>
      <c r="J17" s="30"/>
      <c r="K17" s="30"/>
      <c r="L17" s="30"/>
      <c r="P17" s="3">
        <v>17957</v>
      </c>
    </row>
    <row r="18" spans="2:16" s="3" customFormat="1" ht="20.100000000000001" customHeight="1" x14ac:dyDescent="0.25">
      <c r="B18" s="16"/>
      <c r="C18" s="17"/>
      <c r="D18" s="27" t="s">
        <v>6</v>
      </c>
      <c r="E18" s="27" t="s">
        <v>5</v>
      </c>
      <c r="G18" s="30"/>
      <c r="H18" s="30"/>
      <c r="I18" s="30"/>
      <c r="J18" s="30"/>
      <c r="K18" s="30"/>
      <c r="L18" s="30"/>
      <c r="P18" s="3">
        <f>SUM(P15:P17)</f>
        <v>163890.16</v>
      </c>
    </row>
    <row r="19" spans="2:16" s="3" customFormat="1" ht="20.100000000000001" customHeight="1" x14ac:dyDescent="0.25">
      <c r="B19" s="20">
        <v>2000</v>
      </c>
      <c r="C19" s="21">
        <v>1</v>
      </c>
      <c r="D19" s="22">
        <v>11.06</v>
      </c>
      <c r="E19" s="22">
        <v>11.19</v>
      </c>
      <c r="G19" s="30"/>
      <c r="H19" s="30"/>
      <c r="I19" s="30"/>
      <c r="J19" s="30"/>
      <c r="K19" s="30"/>
      <c r="L19" s="30"/>
    </row>
    <row r="20" spans="2:16" s="3" customFormat="1" ht="20.100000000000001" customHeight="1" x14ac:dyDescent="0.25">
      <c r="B20" s="20"/>
      <c r="C20" s="21">
        <v>2</v>
      </c>
      <c r="D20" s="22">
        <v>11.11</v>
      </c>
      <c r="E20" s="22">
        <v>11.29</v>
      </c>
      <c r="G20" s="30"/>
      <c r="H20" s="30"/>
      <c r="I20" s="30"/>
      <c r="J20" s="30"/>
      <c r="K20" s="30"/>
      <c r="L20" s="30"/>
      <c r="P20" s="3">
        <v>9.5500000000000007</v>
      </c>
    </row>
    <row r="21" spans="2:16" s="3" customFormat="1" ht="20.100000000000001" customHeight="1" x14ac:dyDescent="0.25">
      <c r="B21" s="20"/>
      <c r="C21" s="21">
        <v>3</v>
      </c>
      <c r="D21" s="22">
        <v>11.68</v>
      </c>
      <c r="E21" s="22">
        <v>11.51</v>
      </c>
      <c r="G21" s="30"/>
      <c r="H21" s="30"/>
      <c r="I21" s="30"/>
      <c r="J21" s="30"/>
      <c r="K21" s="30"/>
      <c r="L21" s="30"/>
      <c r="P21" s="3">
        <v>10.1</v>
      </c>
    </row>
    <row r="22" spans="2:16" s="3" customFormat="1" ht="20.100000000000001" customHeight="1" x14ac:dyDescent="0.25">
      <c r="B22" s="20"/>
      <c r="C22" s="21">
        <v>4</v>
      </c>
      <c r="D22" s="22">
        <v>12.08</v>
      </c>
      <c r="E22" s="22">
        <v>10.66</v>
      </c>
      <c r="G22" s="30"/>
      <c r="H22" s="30"/>
      <c r="I22" s="30"/>
      <c r="J22" s="30"/>
      <c r="K22" s="30"/>
      <c r="L22" s="30"/>
      <c r="P22" s="3">
        <v>9.4</v>
      </c>
    </row>
    <row r="23" spans="2:16" s="3" customFormat="1" ht="20.100000000000001" customHeight="1" x14ac:dyDescent="0.25">
      <c r="B23" s="20">
        <v>2001</v>
      </c>
      <c r="C23" s="21">
        <v>1</v>
      </c>
      <c r="D23" s="22">
        <v>11.38</v>
      </c>
      <c r="E23" s="22">
        <v>10.71</v>
      </c>
      <c r="G23" s="30"/>
      <c r="H23" s="30"/>
      <c r="I23" s="30"/>
      <c r="J23" s="30"/>
      <c r="K23" s="30"/>
      <c r="L23" s="30"/>
      <c r="P23" s="3">
        <v>9.6999999999999993</v>
      </c>
    </row>
    <row r="24" spans="2:16" s="3" customFormat="1" ht="20.100000000000001" customHeight="1" x14ac:dyDescent="0.25">
      <c r="B24" s="20"/>
      <c r="C24" s="21">
        <v>2</v>
      </c>
      <c r="D24" s="22">
        <v>10.88</v>
      </c>
      <c r="E24" s="22">
        <v>11.08</v>
      </c>
      <c r="P24" s="3">
        <v>10.199999999999999</v>
      </c>
    </row>
    <row r="25" spans="2:16" s="3" customFormat="1" ht="20.100000000000001" customHeight="1" x14ac:dyDescent="0.25">
      <c r="B25" s="20"/>
      <c r="C25" s="21">
        <v>3</v>
      </c>
      <c r="D25" s="22">
        <v>10.78</v>
      </c>
      <c r="E25" s="22">
        <v>11.33</v>
      </c>
      <c r="P25" s="3">
        <f>AVERAGE(P20:P24)</f>
        <v>9.7900000000000009</v>
      </c>
    </row>
    <row r="26" spans="2:16" s="3" customFormat="1" ht="20.100000000000001" customHeight="1" x14ac:dyDescent="0.25">
      <c r="B26" s="20"/>
      <c r="C26" s="21">
        <v>4</v>
      </c>
      <c r="D26" s="22">
        <v>11.5</v>
      </c>
      <c r="E26" s="22">
        <v>12.5</v>
      </c>
    </row>
    <row r="27" spans="2:16" s="3" customFormat="1" ht="19.95" customHeight="1" x14ac:dyDescent="0.25">
      <c r="B27" s="20">
        <v>2002</v>
      </c>
      <c r="C27" s="21">
        <v>1</v>
      </c>
      <c r="D27" s="23">
        <v>10.87</v>
      </c>
      <c r="E27" s="23">
        <v>10.67</v>
      </c>
    </row>
    <row r="28" spans="2:16" s="3" customFormat="1" ht="13.2" customHeight="1" x14ac:dyDescent="0.25">
      <c r="B28" s="20"/>
      <c r="C28" s="21">
        <v>2</v>
      </c>
      <c r="D28" s="23">
        <v>11.41</v>
      </c>
      <c r="E28" s="23">
        <v>11.64</v>
      </c>
    </row>
    <row r="29" spans="2:16" s="3" customFormat="1" ht="13.05" customHeight="1" x14ac:dyDescent="0.25">
      <c r="B29" s="20"/>
      <c r="C29" s="21">
        <v>3</v>
      </c>
      <c r="D29" s="23">
        <v>11.06</v>
      </c>
      <c r="E29" s="24">
        <v>11.5</v>
      </c>
    </row>
    <row r="30" spans="2:16" s="3" customFormat="1" ht="11.7" customHeight="1" x14ac:dyDescent="0.25">
      <c r="B30" s="20"/>
      <c r="C30" s="21">
        <v>4</v>
      </c>
      <c r="D30" s="25">
        <v>11.2</v>
      </c>
      <c r="E30" s="26">
        <v>10.78</v>
      </c>
    </row>
    <row r="31" spans="2:16" s="3" customFormat="1" ht="20.55" customHeight="1" x14ac:dyDescent="0.25">
      <c r="B31" s="20">
        <v>2003</v>
      </c>
      <c r="C31" s="21">
        <v>1</v>
      </c>
      <c r="D31" s="23">
        <v>11.47</v>
      </c>
      <c r="E31" s="23">
        <v>11.38</v>
      </c>
    </row>
    <row r="32" spans="2:16" s="3" customFormat="1" ht="13.2" customHeight="1" x14ac:dyDescent="0.25">
      <c r="B32" s="20"/>
      <c r="C32" s="21">
        <v>2</v>
      </c>
      <c r="D32" s="23">
        <v>11.16</v>
      </c>
      <c r="E32" s="23">
        <v>11.36</v>
      </c>
    </row>
    <row r="33" spans="2:16" s="3" customFormat="1" ht="13.05" customHeight="1" x14ac:dyDescent="0.25">
      <c r="B33" s="20"/>
      <c r="C33" s="21">
        <v>3</v>
      </c>
      <c r="D33" s="23">
        <v>9.9499999999999993</v>
      </c>
      <c r="E33" s="23">
        <v>10.61</v>
      </c>
    </row>
    <row r="34" spans="2:16" s="3" customFormat="1" ht="11.7" customHeight="1" x14ac:dyDescent="0.25">
      <c r="B34" s="20"/>
      <c r="C34" s="21">
        <v>4</v>
      </c>
      <c r="D34" s="26">
        <v>11.09</v>
      </c>
      <c r="E34" s="26">
        <v>10.84</v>
      </c>
    </row>
    <row r="35" spans="2:16" s="3" customFormat="1" ht="20.55" customHeight="1" x14ac:dyDescent="0.25">
      <c r="B35" s="20">
        <v>2004</v>
      </c>
      <c r="C35" s="21">
        <v>1</v>
      </c>
      <c r="D35" s="24">
        <v>11</v>
      </c>
      <c r="E35" s="24">
        <v>11.1</v>
      </c>
    </row>
    <row r="36" spans="2:16" s="3" customFormat="1" ht="13.2" customHeight="1" x14ac:dyDescent="0.25">
      <c r="B36" s="20"/>
      <c r="C36" s="21">
        <v>2</v>
      </c>
      <c r="D36" s="23">
        <v>10.54</v>
      </c>
      <c r="E36" s="23">
        <v>10.25</v>
      </c>
    </row>
    <row r="37" spans="2:16" s="3" customFormat="1" ht="13.2" customHeight="1" x14ac:dyDescent="0.25">
      <c r="B37" s="20"/>
      <c r="C37" s="21">
        <v>3</v>
      </c>
      <c r="D37" s="23">
        <v>10.33</v>
      </c>
      <c r="E37" s="23">
        <v>10.37</v>
      </c>
    </row>
    <row r="38" spans="2:16" s="3" customFormat="1" ht="11.25" customHeight="1" x14ac:dyDescent="0.25">
      <c r="B38" s="20"/>
      <c r="C38" s="21">
        <v>4</v>
      </c>
      <c r="D38" s="26">
        <v>10.91</v>
      </c>
      <c r="E38" s="26">
        <v>10.66</v>
      </c>
    </row>
    <row r="39" spans="2:16" s="3" customFormat="1" ht="20.55" customHeight="1" x14ac:dyDescent="0.25">
      <c r="B39" s="20">
        <v>2005</v>
      </c>
      <c r="C39" s="21">
        <v>1</v>
      </c>
      <c r="D39" s="23">
        <v>10.51</v>
      </c>
      <c r="E39" s="23">
        <v>10.65</v>
      </c>
    </row>
    <row r="40" spans="2:16" s="3" customFormat="1" ht="13.2" customHeight="1" x14ac:dyDescent="0.25">
      <c r="B40" s="20"/>
      <c r="C40" s="21">
        <v>2</v>
      </c>
      <c r="D40" s="23">
        <v>10.050000000000001</v>
      </c>
      <c r="E40" s="23">
        <v>10.54</v>
      </c>
    </row>
    <row r="41" spans="2:16" s="3" customFormat="1" ht="13.05" customHeight="1" x14ac:dyDescent="0.25">
      <c r="B41" s="20"/>
      <c r="C41" s="21">
        <v>3</v>
      </c>
      <c r="D41" s="23">
        <v>10.84</v>
      </c>
      <c r="E41" s="23">
        <v>10.47</v>
      </c>
      <c r="H41" s="43"/>
      <c r="I41" s="43"/>
      <c r="J41" s="43"/>
      <c r="K41" s="43"/>
      <c r="L41" s="43"/>
      <c r="M41" s="43"/>
      <c r="N41" s="43"/>
      <c r="O41" s="43"/>
      <c r="P41" s="43"/>
    </row>
    <row r="42" spans="2:16" s="3" customFormat="1" ht="11.7" customHeight="1" x14ac:dyDescent="0.25">
      <c r="B42" s="20"/>
      <c r="C42" s="21">
        <v>4</v>
      </c>
      <c r="D42" s="26">
        <v>10.75</v>
      </c>
      <c r="E42" s="25">
        <v>10.4</v>
      </c>
      <c r="H42" s="43"/>
      <c r="I42" s="43"/>
      <c r="J42" s="43" t="s">
        <v>14</v>
      </c>
      <c r="K42" s="43" t="s">
        <v>15</v>
      </c>
      <c r="L42" s="43" t="s">
        <v>16</v>
      </c>
      <c r="M42" s="43"/>
      <c r="N42" s="43"/>
      <c r="O42" s="43"/>
      <c r="P42" s="43"/>
    </row>
    <row r="43" spans="2:16" s="3" customFormat="1" ht="20.55" customHeight="1" x14ac:dyDescent="0.25">
      <c r="B43" s="20">
        <v>2006</v>
      </c>
      <c r="C43" s="21">
        <v>1</v>
      </c>
      <c r="D43" s="23">
        <v>10.38</v>
      </c>
      <c r="E43" s="23">
        <v>10.63</v>
      </c>
      <c r="H43" s="43"/>
      <c r="I43" s="43">
        <v>2006</v>
      </c>
      <c r="J43" s="44">
        <f>AVERAGE(D43:D46)</f>
        <v>10.377500000000001</v>
      </c>
      <c r="K43" s="44">
        <f>AVERAGE(E43:E46)</f>
        <v>10.43</v>
      </c>
      <c r="L43" s="44">
        <v>8.9499999999999993</v>
      </c>
      <c r="M43" s="43"/>
      <c r="N43" s="43"/>
      <c r="O43" s="43"/>
      <c r="P43" s="43"/>
    </row>
    <row r="44" spans="2:16" s="3" customFormat="1" ht="13.2" customHeight="1" x14ac:dyDescent="0.25">
      <c r="B44" s="20"/>
      <c r="C44" s="21">
        <v>2</v>
      </c>
      <c r="D44" s="23">
        <v>10.68</v>
      </c>
      <c r="E44" s="24">
        <v>10.5</v>
      </c>
      <c r="H44" s="43"/>
      <c r="I44" s="43">
        <f>I43+1</f>
        <v>2007</v>
      </c>
      <c r="J44" s="44">
        <f>AVERAGE(D47:D50)</f>
        <v>10.455</v>
      </c>
      <c r="K44" s="44">
        <f>AVERAGE(E47:E50)</f>
        <v>10.215</v>
      </c>
      <c r="L44" s="44">
        <v>10.07</v>
      </c>
      <c r="M44" s="43"/>
      <c r="N44" s="43"/>
      <c r="O44" s="43"/>
      <c r="P44" s="43"/>
    </row>
    <row r="45" spans="2:16" s="3" customFormat="1" ht="13.2" customHeight="1" x14ac:dyDescent="0.25">
      <c r="B45" s="20"/>
      <c r="C45" s="21">
        <v>3</v>
      </c>
      <c r="D45" s="23">
        <v>10.06</v>
      </c>
      <c r="E45" s="23">
        <v>10.45</v>
      </c>
      <c r="H45" s="43"/>
      <c r="I45" s="43">
        <f t="shared" ref="I45:I55" si="0">I44+1</f>
        <v>2008</v>
      </c>
      <c r="J45" s="44">
        <f>AVERAGE(D51:D54)</f>
        <v>10.46</v>
      </c>
      <c r="K45" s="44">
        <f>AVERAGE(E51:E54)</f>
        <v>10.344999999999999</v>
      </c>
      <c r="L45" s="44">
        <v>9.6</v>
      </c>
      <c r="M45" s="43"/>
      <c r="N45" s="43"/>
      <c r="O45" s="43"/>
      <c r="P45" s="43"/>
    </row>
    <row r="46" spans="2:16" s="3" customFormat="1" ht="11.25" customHeight="1" x14ac:dyDescent="0.25">
      <c r="B46" s="20"/>
      <c r="C46" s="21">
        <v>4</v>
      </c>
      <c r="D46" s="26">
        <v>10.39</v>
      </c>
      <c r="E46" s="26">
        <v>10.14</v>
      </c>
      <c r="H46" s="43"/>
      <c r="I46" s="43">
        <f t="shared" si="0"/>
        <v>2009</v>
      </c>
      <c r="J46" s="44">
        <f>AVERAGE(D55:D58)</f>
        <v>10.324999999999999</v>
      </c>
      <c r="K46" s="44">
        <f>AVERAGE(E55:E58)</f>
        <v>10.125</v>
      </c>
      <c r="L46" s="44">
        <v>10.18</v>
      </c>
      <c r="M46" s="43"/>
      <c r="N46" s="43"/>
      <c r="O46" s="43"/>
      <c r="P46" s="43"/>
    </row>
    <row r="47" spans="2:16" s="3" customFormat="1" ht="20.25" customHeight="1" x14ac:dyDescent="0.25">
      <c r="B47" s="20">
        <v>2007</v>
      </c>
      <c r="C47" s="21">
        <v>1</v>
      </c>
      <c r="D47">
        <v>10.45</v>
      </c>
      <c r="E47" s="35">
        <v>10.44</v>
      </c>
      <c r="H47" s="43"/>
      <c r="I47" s="43">
        <f t="shared" si="0"/>
        <v>2010</v>
      </c>
      <c r="J47" s="44">
        <f>AVERAGE(D59:D62)</f>
        <v>10.245000000000001</v>
      </c>
      <c r="K47" s="44">
        <f>AVERAGE(E59:E62)</f>
        <v>10.0625</v>
      </c>
      <c r="L47" s="44">
        <v>10.18</v>
      </c>
      <c r="M47" s="43"/>
      <c r="N47" s="43"/>
      <c r="O47" s="43"/>
      <c r="P47" s="43"/>
    </row>
    <row r="48" spans="2:16" s="3" customFormat="1" ht="13.8" customHeight="1" x14ac:dyDescent="0.25">
      <c r="B48" s="20"/>
      <c r="C48" s="21">
        <v>2</v>
      </c>
      <c r="D48">
        <v>10.57</v>
      </c>
      <c r="E48" s="35">
        <v>10.119999999999999</v>
      </c>
      <c r="H48" s="43"/>
      <c r="I48" s="43">
        <f t="shared" si="0"/>
        <v>2011</v>
      </c>
      <c r="J48" s="44">
        <f>AVERAGE(D63:D66)</f>
        <v>10.210000000000001</v>
      </c>
      <c r="K48" s="44">
        <f>AVERAGE(E63:E66)</f>
        <v>9.8775000000000013</v>
      </c>
      <c r="L48" s="44">
        <v>10.039999999999999</v>
      </c>
      <c r="M48" s="43"/>
      <c r="N48" s="43"/>
      <c r="O48" s="43"/>
      <c r="P48" s="43"/>
    </row>
    <row r="49" spans="2:26" s="3" customFormat="1" ht="13.05" customHeight="1" x14ac:dyDescent="0.25">
      <c r="B49" s="20"/>
      <c r="C49" s="21">
        <v>3</v>
      </c>
      <c r="D49">
        <v>10.47</v>
      </c>
      <c r="E49" s="35">
        <v>10.029999999999999</v>
      </c>
      <c r="H49" s="43"/>
      <c r="I49" s="43">
        <f t="shared" si="0"/>
        <v>2012</v>
      </c>
      <c r="J49" s="44">
        <f>AVERAGE(D67:D70)</f>
        <v>10.012499999999999</v>
      </c>
      <c r="K49" s="44">
        <f>AVERAGE(E67:E70)</f>
        <v>9.82</v>
      </c>
      <c r="L49" s="44">
        <v>9.9</v>
      </c>
      <c r="M49" s="43"/>
      <c r="N49" s="43"/>
      <c r="O49" s="43"/>
      <c r="P49" s="43"/>
    </row>
    <row r="50" spans="2:26" s="3" customFormat="1" ht="11.7" customHeight="1" x14ac:dyDescent="0.25">
      <c r="B50" s="20"/>
      <c r="C50" s="21">
        <v>4</v>
      </c>
      <c r="D50">
        <v>10.33</v>
      </c>
      <c r="E50" s="35">
        <v>10.27</v>
      </c>
      <c r="H50" s="43"/>
      <c r="I50" s="43">
        <f t="shared" si="0"/>
        <v>2013</v>
      </c>
      <c r="J50" s="44">
        <f>AVERAGE(D71:D74)</f>
        <v>9.7600000000000016</v>
      </c>
      <c r="K50" s="44">
        <f>AVERAGE(E71:E74)</f>
        <v>9.6174999999999997</v>
      </c>
      <c r="L50" s="44">
        <v>9.73</v>
      </c>
      <c r="M50" s="43"/>
      <c r="N50" s="43"/>
      <c r="O50" s="43"/>
      <c r="P50" s="43"/>
    </row>
    <row r="51" spans="2:26" s="3" customFormat="1" ht="20.55" customHeight="1" x14ac:dyDescent="0.3">
      <c r="B51" s="20">
        <v>2008</v>
      </c>
      <c r="C51" s="21">
        <v>1</v>
      </c>
      <c r="D51">
        <v>10.29</v>
      </c>
      <c r="E51" s="35">
        <v>10.38</v>
      </c>
      <c r="H51" s="43"/>
      <c r="I51" s="43">
        <f t="shared" si="0"/>
        <v>2014</v>
      </c>
      <c r="J51" s="44">
        <f>AVERAGE(D75:D78)</f>
        <v>9.7374999999999989</v>
      </c>
      <c r="K51" s="44">
        <f>AVERAGE(E75:E78)</f>
        <v>9.7774999999999999</v>
      </c>
      <c r="L51" s="44">
        <v>9.6</v>
      </c>
      <c r="M51" s="43"/>
      <c r="N51" s="43"/>
      <c r="O51" s="49" t="s">
        <v>17</v>
      </c>
      <c r="P51" s="43"/>
    </row>
    <row r="52" spans="2:26" s="3" customFormat="1" ht="18" customHeight="1" x14ac:dyDescent="0.25">
      <c r="B52" s="20"/>
      <c r="C52" s="21">
        <v>2</v>
      </c>
      <c r="D52">
        <v>10.55</v>
      </c>
      <c r="E52" s="35">
        <v>10.17</v>
      </c>
      <c r="H52" s="43"/>
      <c r="I52" s="43">
        <f t="shared" si="0"/>
        <v>2015</v>
      </c>
      <c r="J52" s="44">
        <f>AVERAGE(D79:D82)</f>
        <v>9.5699999999999985</v>
      </c>
      <c r="K52" s="44">
        <f>AVERAGE(E79:E82)</f>
        <v>9.5824999999999996</v>
      </c>
      <c r="L52" s="44">
        <v>9.7799999999999994</v>
      </c>
      <c r="M52" s="43"/>
      <c r="N52" s="43"/>
      <c r="O52" s="43"/>
      <c r="P52" s="43"/>
    </row>
    <row r="53" spans="2:26" s="3" customFormat="1" ht="13.05" customHeight="1" x14ac:dyDescent="0.25">
      <c r="B53" s="20"/>
      <c r="C53" s="21">
        <v>3</v>
      </c>
      <c r="D53">
        <v>10.46</v>
      </c>
      <c r="E53" s="35">
        <v>10.49</v>
      </c>
      <c r="H53" s="43"/>
      <c r="I53" s="43">
        <f t="shared" si="0"/>
        <v>2016</v>
      </c>
      <c r="J53" s="44">
        <f>AVERAGE(D83:D86)</f>
        <v>9.6325000000000003</v>
      </c>
      <c r="K53" s="44">
        <f>AVERAGE(E83:E86)</f>
        <v>9.4674999999999994</v>
      </c>
      <c r="L53" s="44">
        <v>9.68</v>
      </c>
      <c r="M53" s="43"/>
      <c r="N53" s="43"/>
      <c r="P53" s="43"/>
    </row>
    <row r="54" spans="2:26" s="3" customFormat="1" ht="11.7" customHeight="1" x14ac:dyDescent="0.25">
      <c r="B54" s="20"/>
      <c r="C54" s="21">
        <v>4</v>
      </c>
      <c r="D54">
        <v>10.54</v>
      </c>
      <c r="E54" s="35">
        <v>10.34</v>
      </c>
      <c r="F54" s="37"/>
      <c r="G54" s="37"/>
      <c r="H54" s="45"/>
      <c r="I54" s="45">
        <f t="shared" si="0"/>
        <v>2017</v>
      </c>
      <c r="J54" s="46">
        <v>9.68</v>
      </c>
      <c r="K54" s="46">
        <v>9.7200000000000006</v>
      </c>
      <c r="L54" s="46">
        <v>9.5559999999999992</v>
      </c>
      <c r="M54" s="45"/>
      <c r="N54" s="45"/>
      <c r="O54" s="45"/>
      <c r="P54" s="45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6" s="3" customFormat="1" ht="22.2" customHeight="1" x14ac:dyDescent="0.25">
      <c r="B55" s="28">
        <v>2009</v>
      </c>
      <c r="C55" s="21">
        <v>1</v>
      </c>
      <c r="D55">
        <v>10.66</v>
      </c>
      <c r="E55" s="35">
        <v>10.24</v>
      </c>
      <c r="F55" s="37"/>
      <c r="G55" s="37"/>
      <c r="H55" s="45"/>
      <c r="I55" s="45">
        <f t="shared" si="0"/>
        <v>2018</v>
      </c>
      <c r="J55" s="45">
        <v>9.58</v>
      </c>
      <c r="K55" s="45">
        <v>9.5500000000000007</v>
      </c>
      <c r="L55" s="45">
        <v>9.41</v>
      </c>
      <c r="M55" s="45"/>
      <c r="N55" s="45"/>
      <c r="O55" s="45"/>
      <c r="P55" s="45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6" ht="15.6" x14ac:dyDescent="0.25">
      <c r="C56" s="21">
        <v>2</v>
      </c>
      <c r="D56">
        <v>10.08</v>
      </c>
      <c r="E56" s="35">
        <v>10.11</v>
      </c>
      <c r="F56" s="47"/>
      <c r="G56" s="47"/>
      <c r="H56" s="48"/>
      <c r="I56" s="48"/>
      <c r="J56" s="48"/>
      <c r="K56" s="48"/>
      <c r="L56" s="48"/>
      <c r="M56" s="48"/>
      <c r="N56" s="48"/>
      <c r="O56" s="48"/>
      <c r="P56" s="48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2:26" ht="15.6" x14ac:dyDescent="0.25">
      <c r="C57" s="21">
        <v>3</v>
      </c>
      <c r="D57">
        <v>10.26</v>
      </c>
      <c r="E57" s="35">
        <v>9.8800000000000008</v>
      </c>
      <c r="F57" s="47"/>
      <c r="G57" s="47"/>
      <c r="H57" s="48"/>
      <c r="I57" s="48"/>
      <c r="J57" s="48"/>
      <c r="K57" s="48"/>
      <c r="L57" s="48"/>
      <c r="M57" s="48"/>
      <c r="N57" s="48"/>
      <c r="O57" s="48"/>
      <c r="P57" s="48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2:26" ht="15.6" x14ac:dyDescent="0.25">
      <c r="C58" s="21">
        <v>4</v>
      </c>
      <c r="D58">
        <v>10.3</v>
      </c>
      <c r="E58" s="35">
        <v>10.27</v>
      </c>
      <c r="F58" s="47"/>
      <c r="G58" s="47"/>
      <c r="H58" s="48"/>
      <c r="I58" s="48"/>
      <c r="J58" s="48"/>
      <c r="K58" s="48"/>
      <c r="L58" s="48"/>
      <c r="M58" s="48"/>
      <c r="N58" s="48"/>
      <c r="O58" s="48"/>
      <c r="P58" s="48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2:26" ht="15.6" x14ac:dyDescent="0.25">
      <c r="B59" s="28">
        <v>2010</v>
      </c>
      <c r="C59" s="21">
        <v>1</v>
      </c>
      <c r="D59">
        <v>10.34</v>
      </c>
      <c r="E59" s="35">
        <v>10.24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2:26" ht="15.6" x14ac:dyDescent="0.25">
      <c r="C60" s="21">
        <v>2</v>
      </c>
      <c r="D60">
        <v>10.08</v>
      </c>
      <c r="E60" s="35">
        <v>9.99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2:26" ht="15.6" x14ac:dyDescent="0.25">
      <c r="C61" s="21">
        <v>3</v>
      </c>
      <c r="D61">
        <v>10.26</v>
      </c>
      <c r="E61" s="35">
        <v>9.93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2:26" ht="16.2" thickBot="1" x14ac:dyDescent="0.35">
      <c r="C62" s="21">
        <v>4</v>
      </c>
      <c r="D62">
        <v>10.3</v>
      </c>
      <c r="E62" s="35">
        <v>10.09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59" t="s">
        <v>17</v>
      </c>
      <c r="U62" s="59" t="s">
        <v>18</v>
      </c>
      <c r="V62" s="59" t="s">
        <v>19</v>
      </c>
      <c r="W62" s="47"/>
      <c r="X62" s="47"/>
      <c r="Y62" s="47"/>
      <c r="Z62" s="47"/>
    </row>
    <row r="63" spans="2:26" ht="15.6" x14ac:dyDescent="0.25">
      <c r="B63" s="28">
        <v>2011</v>
      </c>
      <c r="C63" s="21">
        <v>1</v>
      </c>
      <c r="D63">
        <v>9.9600000000000009</v>
      </c>
      <c r="E63" s="35">
        <v>10.1</v>
      </c>
      <c r="F63" s="47"/>
      <c r="G63" s="47">
        <f>AVERAGE(D63:D66)</f>
        <v>10.210000000000001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51">
        <v>2017</v>
      </c>
      <c r="T63" s="52">
        <v>9.68</v>
      </c>
      <c r="U63" s="52">
        <v>9.7200000000000006</v>
      </c>
      <c r="V63" s="53">
        <v>9.5559999999999992</v>
      </c>
      <c r="W63" s="47"/>
      <c r="X63" s="47"/>
      <c r="Y63" s="47"/>
      <c r="Z63" s="47"/>
    </row>
    <row r="64" spans="2:26" ht="15.6" x14ac:dyDescent="0.25">
      <c r="C64" s="21">
        <v>2</v>
      </c>
      <c r="D64">
        <v>10.23</v>
      </c>
      <c r="E64" s="35">
        <v>9.8800000000000008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54">
        <f>S63+1</f>
        <v>2018</v>
      </c>
      <c r="T64" s="50">
        <v>9.58</v>
      </c>
      <c r="U64" s="50">
        <v>9.5500000000000007</v>
      </c>
      <c r="V64" s="55">
        <v>9.41</v>
      </c>
      <c r="W64" s="47"/>
      <c r="X64" s="47"/>
      <c r="Y64" s="47"/>
      <c r="Z64" s="47"/>
    </row>
    <row r="65" spans="2:26" ht="16.2" thickBot="1" x14ac:dyDescent="0.3">
      <c r="C65" s="33">
        <v>3</v>
      </c>
      <c r="D65">
        <v>10.36</v>
      </c>
      <c r="E65" s="35">
        <v>9.65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56" t="s">
        <v>20</v>
      </c>
      <c r="T65" s="57">
        <f>AVERAGE(T63:T64)</f>
        <v>9.629999999999999</v>
      </c>
      <c r="U65" s="57">
        <f>AVERAGE(U63:U64)</f>
        <v>9.6350000000000016</v>
      </c>
      <c r="V65" s="58">
        <f>AVERAGE(V63:V64)</f>
        <v>9.4830000000000005</v>
      </c>
      <c r="W65" s="47"/>
      <c r="X65" s="47"/>
      <c r="Y65" s="47"/>
      <c r="Z65" s="47"/>
    </row>
    <row r="66" spans="2:26" ht="15.6" x14ac:dyDescent="0.25">
      <c r="C66" s="21">
        <v>4</v>
      </c>
      <c r="D66">
        <v>10.29</v>
      </c>
      <c r="E66" s="35">
        <v>9.8800000000000008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2:26" ht="15.6" x14ac:dyDescent="0.25">
      <c r="B67" s="28">
        <v>2012</v>
      </c>
      <c r="C67" s="21">
        <v>1</v>
      </c>
      <c r="D67">
        <v>10.3</v>
      </c>
      <c r="E67" s="35">
        <v>9.6300000000000008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2:26" ht="15.6" x14ac:dyDescent="0.25">
      <c r="C68" s="21">
        <v>2</v>
      </c>
      <c r="D68">
        <v>9.92</v>
      </c>
      <c r="E68" s="35">
        <v>9.83</v>
      </c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2:26" ht="16.2" thickBot="1" x14ac:dyDescent="0.35">
      <c r="C69" s="33">
        <v>3</v>
      </c>
      <c r="D69">
        <v>9.7799999999999994</v>
      </c>
      <c r="E69" s="35">
        <v>9.75</v>
      </c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59" t="s">
        <v>17</v>
      </c>
      <c r="U69" s="59" t="s">
        <v>18</v>
      </c>
      <c r="V69" s="59" t="s">
        <v>19</v>
      </c>
      <c r="W69" s="47"/>
      <c r="X69" s="47"/>
      <c r="Y69" s="47"/>
      <c r="Z69" s="47"/>
    </row>
    <row r="70" spans="2:26" ht="15.6" x14ac:dyDescent="0.25">
      <c r="C70" s="21">
        <v>4</v>
      </c>
      <c r="D70">
        <v>10.050000000000001</v>
      </c>
      <c r="E70" s="35">
        <v>10.07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51">
        <v>2017</v>
      </c>
      <c r="T70" s="52">
        <v>9.68</v>
      </c>
      <c r="U70" s="52">
        <v>9.7200000000000006</v>
      </c>
      <c r="V70" s="53">
        <v>9.5559999999999992</v>
      </c>
      <c r="W70" s="47"/>
      <c r="X70" s="47"/>
      <c r="Y70" s="47"/>
      <c r="Z70" s="47"/>
    </row>
    <row r="71" spans="2:26" ht="15.6" x14ac:dyDescent="0.25">
      <c r="B71" s="28">
        <v>2013</v>
      </c>
      <c r="C71" s="21">
        <v>1</v>
      </c>
      <c r="D71">
        <v>9.73</v>
      </c>
      <c r="E71" s="35">
        <v>9.57</v>
      </c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54">
        <f>S70+1</f>
        <v>2018</v>
      </c>
      <c r="T71" s="50">
        <v>9.58</v>
      </c>
      <c r="U71" s="50">
        <v>9.5500000000000007</v>
      </c>
      <c r="V71" s="55">
        <v>9.41</v>
      </c>
      <c r="W71" s="47"/>
      <c r="X71" s="47"/>
      <c r="Y71" s="47"/>
      <c r="Z71" s="47"/>
    </row>
    <row r="72" spans="2:26" ht="16.2" thickBot="1" x14ac:dyDescent="0.3">
      <c r="C72" s="21">
        <v>2</v>
      </c>
      <c r="D72">
        <v>9.57</v>
      </c>
      <c r="E72" s="35">
        <v>9.4700000000000006</v>
      </c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56" t="s">
        <v>20</v>
      </c>
      <c r="T72" s="57">
        <f>AVERAGE(T70:T71)</f>
        <v>9.629999999999999</v>
      </c>
      <c r="U72" s="57">
        <f>AVERAGE(U70:U71)</f>
        <v>9.6350000000000016</v>
      </c>
      <c r="V72" s="58">
        <f>AVERAGE(V70:V71)</f>
        <v>9.4830000000000005</v>
      </c>
      <c r="W72" s="47"/>
      <c r="X72" s="47"/>
      <c r="Y72" s="47"/>
      <c r="Z72" s="47"/>
    </row>
    <row r="73" spans="2:26" ht="15.6" x14ac:dyDescent="0.25">
      <c r="C73" s="33">
        <v>3</v>
      </c>
      <c r="D73">
        <v>9.83</v>
      </c>
      <c r="E73" s="35">
        <v>9.6</v>
      </c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2:26" ht="15.6" x14ac:dyDescent="0.25">
      <c r="C74" s="21">
        <v>4</v>
      </c>
      <c r="D74">
        <v>9.91</v>
      </c>
      <c r="E74" s="35">
        <v>9.83</v>
      </c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2:26" ht="15.6" x14ac:dyDescent="0.25">
      <c r="B75" s="28">
        <v>2014</v>
      </c>
      <c r="C75" s="21">
        <v>1</v>
      </c>
      <c r="D75">
        <v>9.57</v>
      </c>
      <c r="E75" s="35">
        <v>9.5399999999999991</v>
      </c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2:26" ht="15.6" x14ac:dyDescent="0.25">
      <c r="C76" s="21">
        <v>2</v>
      </c>
      <c r="D76" s="23">
        <v>9.83</v>
      </c>
      <c r="E76" s="23">
        <v>9.84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2:26" ht="15.6" x14ac:dyDescent="0.25">
      <c r="C77" s="33">
        <v>3</v>
      </c>
      <c r="D77" s="34">
        <v>9.7899999999999991</v>
      </c>
      <c r="E77" s="34">
        <v>9.4499999999999993</v>
      </c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2:26" ht="15.6" x14ac:dyDescent="0.25">
      <c r="C78" s="21">
        <v>4</v>
      </c>
      <c r="D78" s="26">
        <v>9.76</v>
      </c>
      <c r="E78" s="26">
        <v>10.28</v>
      </c>
      <c r="F78" s="47"/>
      <c r="G78" s="47">
        <f>AVERAGE(D75:D78)</f>
        <v>9.7374999999999989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2:26" ht="15.6" x14ac:dyDescent="0.25">
      <c r="B79" s="1">
        <v>2015</v>
      </c>
      <c r="C79" s="21">
        <v>1</v>
      </c>
      <c r="D79" s="1">
        <v>9.67</v>
      </c>
      <c r="E79" s="1">
        <v>9.4700000000000006</v>
      </c>
    </row>
    <row r="80" spans="2:26" ht="15.6" x14ac:dyDescent="0.25">
      <c r="C80" s="21">
        <v>2</v>
      </c>
      <c r="D80" s="1">
        <v>9.59</v>
      </c>
      <c r="E80" s="1">
        <v>9.43</v>
      </c>
    </row>
    <row r="81" spans="2:11" ht="15.6" x14ac:dyDescent="0.3">
      <c r="C81" s="33">
        <v>3</v>
      </c>
      <c r="D81" s="1">
        <v>9.4</v>
      </c>
      <c r="E81" s="1">
        <v>9.75</v>
      </c>
      <c r="K81" s="49" t="s">
        <v>17</v>
      </c>
    </row>
    <row r="82" spans="2:11" ht="15.6" x14ac:dyDescent="0.25">
      <c r="C82" s="21">
        <v>4</v>
      </c>
      <c r="D82" s="1">
        <v>9.6199999999999992</v>
      </c>
      <c r="E82" s="1">
        <v>9.68</v>
      </c>
      <c r="G82" s="1">
        <f>AVERAGE(D79:D82)</f>
        <v>9.5699999999999985</v>
      </c>
    </row>
    <row r="83" spans="2:11" x14ac:dyDescent="0.25">
      <c r="B83" s="1">
        <v>2016</v>
      </c>
      <c r="C83" s="1">
        <v>1</v>
      </c>
      <c r="D83" s="1">
        <v>9.68</v>
      </c>
      <c r="E83" s="1">
        <v>9.48</v>
      </c>
    </row>
    <row r="84" spans="2:11" x14ac:dyDescent="0.25">
      <c r="C84" s="1">
        <v>2</v>
      </c>
      <c r="D84" s="1">
        <v>9.52</v>
      </c>
      <c r="E84" s="1">
        <v>9.42</v>
      </c>
    </row>
    <row r="85" spans="2:11" x14ac:dyDescent="0.25">
      <c r="C85" s="1">
        <v>3</v>
      </c>
      <c r="D85" s="1">
        <v>9.76</v>
      </c>
      <c r="E85" s="1">
        <v>9.4700000000000006</v>
      </c>
    </row>
    <row r="86" spans="2:11" x14ac:dyDescent="0.25">
      <c r="C86" s="1">
        <v>4</v>
      </c>
      <c r="D86" s="1">
        <v>9.57</v>
      </c>
      <c r="E86" s="1">
        <v>9.5</v>
      </c>
    </row>
    <row r="87" spans="2:11" x14ac:dyDescent="0.25">
      <c r="B87" s="1">
        <v>2017</v>
      </c>
      <c r="C87" s="1">
        <v>1</v>
      </c>
      <c r="D87" s="1">
        <v>9.61</v>
      </c>
      <c r="E87" s="1">
        <v>9.6</v>
      </c>
    </row>
    <row r="88" spans="2:11" x14ac:dyDescent="0.25">
      <c r="C88" s="1">
        <v>2</v>
      </c>
      <c r="D88" s="1">
        <v>9.61</v>
      </c>
      <c r="E88" s="1">
        <v>9.4499999999999993</v>
      </c>
    </row>
    <row r="89" spans="2:11" x14ac:dyDescent="0.25">
      <c r="C89" s="1">
        <v>3</v>
      </c>
      <c r="D89" s="1">
        <v>9.66</v>
      </c>
      <c r="E89" s="1">
        <v>9.7899999999999991</v>
      </c>
    </row>
    <row r="90" spans="2:11" x14ac:dyDescent="0.25">
      <c r="C90" s="1">
        <v>4</v>
      </c>
      <c r="G90" s="1">
        <v>9.8000000000000007</v>
      </c>
    </row>
    <row r="91" spans="2:11" x14ac:dyDescent="0.25">
      <c r="G91" s="1">
        <v>9.75</v>
      </c>
    </row>
    <row r="92" spans="2:11" x14ac:dyDescent="0.25">
      <c r="G92" s="1">
        <v>9.48</v>
      </c>
    </row>
    <row r="94" spans="2:11" x14ac:dyDescent="0.25">
      <c r="G94" s="1">
        <v>9</v>
      </c>
    </row>
    <row r="95" spans="2:11" x14ac:dyDescent="0.25">
      <c r="G95" s="1">
        <v>9.6</v>
      </c>
    </row>
    <row r="96" spans="2:11" x14ac:dyDescent="0.25">
      <c r="G96" s="1">
        <f>AVERAGE(G90:G95)</f>
        <v>9.5259999999999998</v>
      </c>
    </row>
  </sheetData>
  <pageMargins left="1.25" right="1.25" top="1" bottom="1" header="0.25972222222222224" footer="0"/>
  <pageSetup scale="31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T29"/>
  <sheetViews>
    <sheetView topLeftCell="A2" workbookViewId="0">
      <selection activeCell="F13" sqref="F13:H28"/>
    </sheetView>
  </sheetViews>
  <sheetFormatPr defaultRowHeight="13.2" x14ac:dyDescent="0.25"/>
  <sheetData>
    <row r="3" spans="6:20" x14ac:dyDescent="0.25"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6:20" x14ac:dyDescent="0.25"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6:20" x14ac:dyDescent="0.25"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6:20" x14ac:dyDescent="0.25"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6:20" x14ac:dyDescent="0.25"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6:20" x14ac:dyDescent="0.25"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6:20" x14ac:dyDescent="0.25">
      <c r="G9" t="s">
        <v>21</v>
      </c>
      <c r="I9" s="38" t="s">
        <v>22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6:20" x14ac:dyDescent="0.25"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6:20" x14ac:dyDescent="0.25"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6:20" x14ac:dyDescent="0.25"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6:20" x14ac:dyDescent="0.25">
      <c r="F13">
        <v>2006</v>
      </c>
      <c r="G13" s="60">
        <v>0.10630000000000001</v>
      </c>
      <c r="H13" s="60">
        <v>9.9099999999999994E-2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6:20" x14ac:dyDescent="0.25">
      <c r="F14">
        <v>2007</v>
      </c>
      <c r="G14" s="60">
        <v>0.105</v>
      </c>
      <c r="H14" s="60">
        <v>9.8599999999999993E-2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6:20" x14ac:dyDescent="0.25">
      <c r="F15">
        <v>2008</v>
      </c>
      <c r="G15" s="60">
        <v>0.1048</v>
      </c>
      <c r="H15" s="60">
        <v>0.1004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6:20" x14ac:dyDescent="0.25">
      <c r="F16">
        <v>2009</v>
      </c>
      <c r="G16" s="60">
        <v>0.1066</v>
      </c>
      <c r="H16" s="60">
        <v>0.10150000000000001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6:20" x14ac:dyDescent="0.25">
      <c r="F17">
        <v>2010</v>
      </c>
      <c r="G17" s="60">
        <v>0.1042</v>
      </c>
      <c r="H17" s="60">
        <v>9.98E-2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6:20" x14ac:dyDescent="0.25">
      <c r="F18">
        <v>2011</v>
      </c>
      <c r="G18" s="60">
        <v>0.1033</v>
      </c>
      <c r="H18" s="60">
        <v>9.8500000000000004E-2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6:20" x14ac:dyDescent="0.25">
      <c r="F19">
        <v>2012</v>
      </c>
      <c r="G19" s="60">
        <v>0.10100000000000001</v>
      </c>
      <c r="H19" s="60">
        <v>9.7500000000000003E-2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6:20" x14ac:dyDescent="0.25">
      <c r="F20">
        <v>2013</v>
      </c>
      <c r="G20" s="60">
        <v>9.9500000000000005E-2</v>
      </c>
      <c r="H20" s="60">
        <v>9.3700000000000006E-2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6:20" x14ac:dyDescent="0.25">
      <c r="F21">
        <v>2014</v>
      </c>
      <c r="G21" s="60">
        <v>9.9400000000000002E-2</v>
      </c>
      <c r="H21" s="60">
        <v>9.4899999999999998E-2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6:20" x14ac:dyDescent="0.25">
      <c r="F22">
        <v>2015</v>
      </c>
      <c r="G22" s="60">
        <v>9.7500000000000003E-2</v>
      </c>
      <c r="H22" s="60">
        <v>9.1700000000000004E-2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6:20" x14ac:dyDescent="0.25">
      <c r="F23">
        <v>2016</v>
      </c>
      <c r="G23" s="60">
        <v>9.7699999999999995E-2</v>
      </c>
      <c r="H23" s="60">
        <v>9.3100000000000002E-2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6:20" x14ac:dyDescent="0.25">
      <c r="F24">
        <v>2017</v>
      </c>
      <c r="G24" s="60">
        <v>9.8000000000000004E-2</v>
      </c>
      <c r="H24" s="60">
        <v>9.4299999999999995E-2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6:20" x14ac:dyDescent="0.25">
      <c r="F25">
        <v>2018</v>
      </c>
      <c r="G25" s="60">
        <v>9.6799999999999997E-2</v>
      </c>
      <c r="H25" s="60">
        <v>9.3799999999999994E-2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6:20" x14ac:dyDescent="0.25">
      <c r="F26">
        <v>2019</v>
      </c>
      <c r="G26" s="60">
        <v>9.74E-2</v>
      </c>
      <c r="H26" s="60">
        <v>9.3700000000000006E-2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6:20" x14ac:dyDescent="0.25">
      <c r="F27">
        <v>2020</v>
      </c>
      <c r="G27" s="60">
        <v>9.5500000000000002E-2</v>
      </c>
      <c r="H27" s="60">
        <v>9.0999999999999998E-2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6:20" x14ac:dyDescent="0.25">
      <c r="F28">
        <v>2021</v>
      </c>
      <c r="G28" s="60">
        <v>9.5299999999999996E-2</v>
      </c>
      <c r="H28" s="60">
        <v>9.0399999999999994E-2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6:20" x14ac:dyDescent="0.25"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T96"/>
  <sheetViews>
    <sheetView topLeftCell="A71" workbookViewId="0">
      <selection activeCell="I107" sqref="I107:K107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254" width="9.109375" style="1" customWidth="1"/>
  </cols>
  <sheetData>
    <row r="1" spans="1:18" s="2" customFormat="1" ht="8.4" x14ac:dyDescent="0.25">
      <c r="A1" s="2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s="3" customFormat="1" ht="20.100000000000001" customHeight="1" x14ac:dyDescent="0.25">
      <c r="B15" s="16"/>
      <c r="C15" s="17"/>
      <c r="D15" s="18"/>
      <c r="E15" s="18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s="3" customFormat="1" ht="20.100000000000001" customHeight="1" x14ac:dyDescent="0.25">
      <c r="B16" s="16"/>
      <c r="C16" s="17"/>
      <c r="D16" s="18"/>
      <c r="E16" s="18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s="3" customFormat="1" ht="20.100000000000001" customHeight="1" x14ac:dyDescent="0.25">
      <c r="B17" s="16"/>
      <c r="C17" s="17"/>
      <c r="D17" s="18"/>
      <c r="E17" s="18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3" customFormat="1" ht="20.100000000000001" customHeight="1" x14ac:dyDescent="0.25">
      <c r="B18" s="16"/>
      <c r="C18" s="17"/>
      <c r="D18" s="18" t="s">
        <v>13</v>
      </c>
      <c r="E18" s="18" t="s">
        <v>12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3" customFormat="1" ht="20.100000000000001" customHeight="1" x14ac:dyDescent="0.25">
      <c r="B19" s="20">
        <v>2000</v>
      </c>
      <c r="C19" s="21">
        <v>1</v>
      </c>
      <c r="D19" s="22">
        <v>11.06</v>
      </c>
      <c r="E19" s="41">
        <v>6.18</v>
      </c>
      <c r="G19" s="30"/>
      <c r="H19" s="31">
        <v>6.4799999999999995</v>
      </c>
      <c r="I19" s="30"/>
      <c r="J19" s="30"/>
      <c r="K19" s="32">
        <f t="shared" ref="K19:K26" si="0">D19-H19</f>
        <v>4.580000000000001</v>
      </c>
      <c r="L19" s="30"/>
      <c r="M19" s="32">
        <f t="shared" ref="M19:M26" si="1">E19-H19</f>
        <v>-0.29999999999999982</v>
      </c>
      <c r="N19" s="30"/>
      <c r="O19" s="30"/>
      <c r="P19" s="30"/>
      <c r="Q19" s="30"/>
      <c r="R19" s="30"/>
    </row>
    <row r="20" spans="2:18" s="3" customFormat="1" ht="20.100000000000001" customHeight="1" x14ac:dyDescent="0.25">
      <c r="B20" s="20"/>
      <c r="C20" s="21">
        <v>2</v>
      </c>
      <c r="D20" s="22">
        <v>11.11</v>
      </c>
      <c r="E20" s="41">
        <v>5.89</v>
      </c>
      <c r="G20" s="30"/>
      <c r="H20" s="31">
        <v>6.1766666666666667</v>
      </c>
      <c r="I20" s="30"/>
      <c r="J20" s="30"/>
      <c r="K20" s="32">
        <f t="shared" si="0"/>
        <v>4.9333333333333327</v>
      </c>
      <c r="L20" s="30"/>
      <c r="M20" s="32">
        <f t="shared" si="1"/>
        <v>-0.28666666666666707</v>
      </c>
      <c r="N20" s="30"/>
      <c r="O20" s="30"/>
      <c r="P20" s="30"/>
      <c r="Q20" s="30"/>
      <c r="R20" s="30"/>
    </row>
    <row r="21" spans="2:18" s="3" customFormat="1" ht="20.100000000000001" customHeight="1" x14ac:dyDescent="0.25">
      <c r="B21" s="20"/>
      <c r="C21" s="21">
        <v>3</v>
      </c>
      <c r="D21" s="22">
        <v>11.68</v>
      </c>
      <c r="E21" s="41">
        <v>5.57</v>
      </c>
      <c r="G21" s="30"/>
      <c r="H21" s="31">
        <v>5.8933333333333335</v>
      </c>
      <c r="I21" s="30"/>
      <c r="J21" s="30"/>
      <c r="K21" s="32">
        <f t="shared" si="0"/>
        <v>5.7866666666666662</v>
      </c>
      <c r="L21" s="30"/>
      <c r="M21" s="32">
        <f t="shared" si="1"/>
        <v>-0.32333333333333325</v>
      </c>
      <c r="N21" s="30"/>
      <c r="O21" s="30"/>
      <c r="P21" s="30"/>
      <c r="Q21" s="30"/>
      <c r="R21" s="30"/>
    </row>
    <row r="22" spans="2:18" s="3" customFormat="1" ht="20.100000000000001" customHeight="1" x14ac:dyDescent="0.25">
      <c r="B22" s="20"/>
      <c r="C22" s="21">
        <v>4</v>
      </c>
      <c r="D22" s="22">
        <v>12.08</v>
      </c>
      <c r="E22" s="41">
        <v>5.04</v>
      </c>
      <c r="G22" s="30"/>
      <c r="H22" s="31">
        <v>5.5666666666666673</v>
      </c>
      <c r="I22" s="30"/>
      <c r="J22" s="30"/>
      <c r="K22" s="32">
        <f t="shared" si="0"/>
        <v>6.5133333333333328</v>
      </c>
      <c r="L22" s="30"/>
      <c r="M22" s="32">
        <f t="shared" si="1"/>
        <v>-0.52666666666666728</v>
      </c>
      <c r="N22" s="30"/>
      <c r="O22" s="30"/>
      <c r="P22" s="30"/>
      <c r="Q22" s="30"/>
      <c r="R22" s="30"/>
    </row>
    <row r="23" spans="2:18" s="3" customFormat="1" ht="20.100000000000001" customHeight="1" x14ac:dyDescent="0.25">
      <c r="B23" s="20">
        <v>2001</v>
      </c>
      <c r="C23" s="21">
        <v>1</v>
      </c>
      <c r="D23" s="22">
        <v>11.38</v>
      </c>
      <c r="E23" s="41">
        <v>5.28</v>
      </c>
      <c r="G23" s="30"/>
      <c r="H23" s="31">
        <v>5.05</v>
      </c>
      <c r="I23" s="30"/>
      <c r="J23" s="30"/>
      <c r="K23" s="32">
        <f t="shared" si="0"/>
        <v>6.330000000000001</v>
      </c>
      <c r="L23" s="30"/>
      <c r="M23" s="32">
        <f t="shared" si="1"/>
        <v>0.23000000000000043</v>
      </c>
      <c r="N23" s="30"/>
      <c r="O23" s="30"/>
      <c r="P23" s="30"/>
      <c r="Q23" s="30"/>
      <c r="R23" s="30"/>
    </row>
    <row r="24" spans="2:18" s="3" customFormat="1" ht="20.100000000000001" customHeight="1" x14ac:dyDescent="0.25">
      <c r="B24" s="20"/>
      <c r="C24" s="21">
        <v>2</v>
      </c>
      <c r="D24" s="22">
        <v>10.88</v>
      </c>
      <c r="E24" s="41">
        <v>5</v>
      </c>
      <c r="H24">
        <v>5.27</v>
      </c>
      <c r="K24" s="19">
        <f t="shared" si="0"/>
        <v>5.6100000000000012</v>
      </c>
      <c r="M24" s="19">
        <f t="shared" si="1"/>
        <v>-0.26999999999999957</v>
      </c>
    </row>
    <row r="25" spans="2:18" s="3" customFormat="1" ht="20.100000000000001" customHeight="1" x14ac:dyDescent="0.25">
      <c r="B25" s="20"/>
      <c r="C25" s="21">
        <v>3</v>
      </c>
      <c r="D25" s="22">
        <v>10.78</v>
      </c>
      <c r="E25" s="41">
        <v>4.76</v>
      </c>
      <c r="H25">
        <v>4.9800000000000004</v>
      </c>
      <c r="K25" s="19">
        <f t="shared" si="0"/>
        <v>5.7999999999999989</v>
      </c>
      <c r="M25" s="19">
        <f t="shared" si="1"/>
        <v>-0.22000000000000064</v>
      </c>
    </row>
    <row r="26" spans="2:18" s="3" customFormat="1" ht="20.100000000000001" customHeight="1" x14ac:dyDescent="0.25">
      <c r="B26" s="20"/>
      <c r="C26" s="21">
        <v>4</v>
      </c>
      <c r="D26" s="22">
        <v>11.5</v>
      </c>
      <c r="E26" s="41">
        <v>5.08</v>
      </c>
      <c r="H26">
        <v>4.7700000000000005</v>
      </c>
      <c r="K26" s="19">
        <f t="shared" si="0"/>
        <v>6.7299999999999995</v>
      </c>
      <c r="M26" s="19">
        <f t="shared" si="1"/>
        <v>0.30999999999999961</v>
      </c>
    </row>
    <row r="27" spans="2:18" s="3" customFormat="1" ht="19.95" customHeight="1" x14ac:dyDescent="0.25">
      <c r="B27" s="20">
        <v>2002</v>
      </c>
      <c r="C27" s="21">
        <v>1</v>
      </c>
      <c r="D27" s="23">
        <v>10.87</v>
      </c>
      <c r="E27" s="41">
        <v>5.1100000000000003</v>
      </c>
      <c r="H27">
        <v>5.0766666666666671</v>
      </c>
      <c r="K27" s="19">
        <f>D27-H27</f>
        <v>5.7933333333333321</v>
      </c>
      <c r="M27" s="19">
        <f>E27-H27</f>
        <v>3.3333333333333215E-2</v>
      </c>
    </row>
    <row r="28" spans="2:18" s="3" customFormat="1" ht="13.2" customHeight="1" x14ac:dyDescent="0.25">
      <c r="B28" s="20"/>
      <c r="C28" s="21">
        <v>2</v>
      </c>
      <c r="D28" s="23">
        <v>11.41</v>
      </c>
      <c r="E28" s="41">
        <v>4.2699999999999996</v>
      </c>
      <c r="H28">
        <v>5.1000000000000005</v>
      </c>
      <c r="K28" s="19">
        <f t="shared" ref="K28:K55" si="2">D28-H28</f>
        <v>6.31</v>
      </c>
      <c r="M28" s="19">
        <f t="shared" ref="M28:M55" si="3">E28-H28</f>
        <v>-0.83000000000000096</v>
      </c>
    </row>
    <row r="29" spans="2:18" s="3" customFormat="1" ht="13.05" customHeight="1" x14ac:dyDescent="0.25">
      <c r="B29" s="20"/>
      <c r="C29" s="21">
        <v>3</v>
      </c>
      <c r="D29" s="23">
        <v>11.06</v>
      </c>
      <c r="E29" s="41">
        <v>4</v>
      </c>
      <c r="H29">
        <v>4.2600000000000007</v>
      </c>
      <c r="K29" s="19">
        <f t="shared" si="2"/>
        <v>6.8</v>
      </c>
      <c r="M29" s="19">
        <f t="shared" si="3"/>
        <v>-0.26000000000000068</v>
      </c>
    </row>
    <row r="30" spans="2:18" s="3" customFormat="1" ht="11.7" customHeight="1" x14ac:dyDescent="0.25">
      <c r="B30" s="20"/>
      <c r="C30" s="21">
        <v>4</v>
      </c>
      <c r="D30" s="25">
        <v>11.2</v>
      </c>
      <c r="E30" s="41">
        <v>3.92</v>
      </c>
      <c r="H30">
        <v>4.0066666666666668</v>
      </c>
      <c r="K30" s="19">
        <f t="shared" si="2"/>
        <v>7.1933333333333325</v>
      </c>
      <c r="M30" s="19">
        <f t="shared" si="3"/>
        <v>-8.6666666666666892E-2</v>
      </c>
    </row>
    <row r="31" spans="2:18" s="3" customFormat="1" ht="20.55" customHeight="1" x14ac:dyDescent="0.25">
      <c r="B31" s="20">
        <v>2003</v>
      </c>
      <c r="C31" s="21">
        <v>1</v>
      </c>
      <c r="D31" s="23">
        <v>11.47</v>
      </c>
      <c r="E31" s="41">
        <v>3.62</v>
      </c>
      <c r="H31">
        <v>3.92</v>
      </c>
      <c r="K31" s="19">
        <f t="shared" si="2"/>
        <v>7.5500000000000007</v>
      </c>
      <c r="M31" s="19">
        <f t="shared" si="3"/>
        <v>-0.29999999999999982</v>
      </c>
    </row>
    <row r="32" spans="2:18" s="3" customFormat="1" ht="13.2" customHeight="1" x14ac:dyDescent="0.25">
      <c r="B32" s="20"/>
      <c r="C32" s="21">
        <v>2</v>
      </c>
      <c r="D32" s="23">
        <v>11.16</v>
      </c>
      <c r="E32" s="41">
        <v>4.2300000000000004</v>
      </c>
      <c r="H32">
        <v>3.6199999999999997</v>
      </c>
      <c r="K32" s="19">
        <f t="shared" si="2"/>
        <v>7.5400000000000009</v>
      </c>
      <c r="M32" s="19">
        <f t="shared" si="3"/>
        <v>0.61000000000000076</v>
      </c>
    </row>
    <row r="33" spans="2:13" s="3" customFormat="1" ht="13.05" customHeight="1" x14ac:dyDescent="0.25">
      <c r="B33" s="20"/>
      <c r="C33" s="21">
        <v>3</v>
      </c>
      <c r="D33" s="23">
        <v>9.9499999999999993</v>
      </c>
      <c r="E33" s="41">
        <v>4.29</v>
      </c>
      <c r="H33">
        <v>4.2333333333333334</v>
      </c>
      <c r="K33" s="19">
        <f t="shared" si="2"/>
        <v>5.7166666666666659</v>
      </c>
      <c r="M33" s="19">
        <f t="shared" si="3"/>
        <v>5.6666666666666643E-2</v>
      </c>
    </row>
    <row r="34" spans="2:13" s="3" customFormat="1" ht="11.7" customHeight="1" x14ac:dyDescent="0.25">
      <c r="B34" s="20"/>
      <c r="C34" s="21">
        <v>4</v>
      </c>
      <c r="D34" s="26">
        <v>11.09</v>
      </c>
      <c r="E34" s="41">
        <v>4.01</v>
      </c>
      <c r="H34">
        <v>4.2866666666666662</v>
      </c>
      <c r="K34" s="19">
        <f t="shared" si="2"/>
        <v>6.8033333333333337</v>
      </c>
      <c r="M34" s="19">
        <f t="shared" si="3"/>
        <v>-0.27666666666666639</v>
      </c>
    </row>
    <row r="35" spans="2:13" s="3" customFormat="1" ht="20.55" customHeight="1" x14ac:dyDescent="0.25">
      <c r="B35" s="20">
        <v>2004</v>
      </c>
      <c r="C35" s="21">
        <v>1</v>
      </c>
      <c r="D35" s="24">
        <v>11</v>
      </c>
      <c r="E35" s="41">
        <v>4.5999999999999996</v>
      </c>
      <c r="H35">
        <v>4.07</v>
      </c>
      <c r="K35" s="19">
        <f t="shared" si="2"/>
        <v>6.93</v>
      </c>
      <c r="M35" s="19">
        <f t="shared" si="3"/>
        <v>0.52999999999999936</v>
      </c>
    </row>
    <row r="36" spans="2:13" s="3" customFormat="1" ht="13.2" customHeight="1" x14ac:dyDescent="0.25">
      <c r="B36" s="20"/>
      <c r="C36" s="21">
        <v>2</v>
      </c>
      <c r="D36" s="23">
        <v>10.54</v>
      </c>
      <c r="E36" s="41">
        <v>4.3</v>
      </c>
      <c r="H36">
        <v>4.6000000000000005</v>
      </c>
      <c r="K36" s="19">
        <f t="shared" si="2"/>
        <v>5.9399999999999986</v>
      </c>
      <c r="M36" s="19">
        <f t="shared" si="3"/>
        <v>-0.30000000000000071</v>
      </c>
    </row>
    <row r="37" spans="2:13" s="3" customFormat="1" ht="13.2" customHeight="1" x14ac:dyDescent="0.25">
      <c r="B37" s="20"/>
      <c r="C37" s="21">
        <v>3</v>
      </c>
      <c r="D37" s="23">
        <v>10.33</v>
      </c>
      <c r="E37" s="41">
        <v>4.18</v>
      </c>
      <c r="H37">
        <v>4.3033333333333337</v>
      </c>
      <c r="K37" s="19">
        <f t="shared" si="2"/>
        <v>6.0266666666666664</v>
      </c>
      <c r="M37" s="19">
        <f t="shared" si="3"/>
        <v>-0.12333333333333396</v>
      </c>
    </row>
    <row r="38" spans="2:13" s="3" customFormat="1" ht="11.25" customHeight="1" x14ac:dyDescent="0.25">
      <c r="B38" s="20"/>
      <c r="C38" s="21">
        <v>4</v>
      </c>
      <c r="D38" s="26">
        <v>10.91</v>
      </c>
      <c r="E38" s="41">
        <v>4.3</v>
      </c>
      <c r="H38">
        <v>4.1733333333333329</v>
      </c>
      <c r="K38" s="19">
        <f t="shared" si="2"/>
        <v>6.7366666666666672</v>
      </c>
      <c r="M38" s="19">
        <f t="shared" si="3"/>
        <v>0.12666666666666693</v>
      </c>
    </row>
    <row r="39" spans="2:13" s="3" customFormat="1" ht="20.55" customHeight="1" x14ac:dyDescent="0.25">
      <c r="B39" s="20">
        <v>2005</v>
      </c>
      <c r="C39" s="21">
        <v>1</v>
      </c>
      <c r="D39" s="23">
        <v>10.51</v>
      </c>
      <c r="E39" s="41">
        <v>4.16</v>
      </c>
      <c r="H39">
        <v>4.2966666666666669</v>
      </c>
      <c r="K39" s="19">
        <f t="shared" si="2"/>
        <v>6.2133333333333329</v>
      </c>
      <c r="M39" s="19">
        <f t="shared" si="3"/>
        <v>-0.13666666666666671</v>
      </c>
    </row>
    <row r="40" spans="2:13" s="3" customFormat="1" ht="13.2" customHeight="1" x14ac:dyDescent="0.25">
      <c r="B40" s="20"/>
      <c r="C40" s="21">
        <v>2</v>
      </c>
      <c r="D40" s="23">
        <v>10.050000000000001</v>
      </c>
      <c r="E40" s="41">
        <v>4.22</v>
      </c>
      <c r="H40">
        <v>4.16</v>
      </c>
      <c r="K40" s="19">
        <f t="shared" si="2"/>
        <v>5.8900000000000006</v>
      </c>
      <c r="M40" s="19">
        <f t="shared" si="3"/>
        <v>5.9999999999999609E-2</v>
      </c>
    </row>
    <row r="41" spans="2:13" s="3" customFormat="1" ht="13.05" customHeight="1" x14ac:dyDescent="0.25">
      <c r="B41" s="20"/>
      <c r="C41" s="21">
        <v>3</v>
      </c>
      <c r="D41" s="23">
        <v>10.84</v>
      </c>
      <c r="E41" s="41">
        <v>4.49</v>
      </c>
      <c r="H41">
        <v>4.2133333333333338</v>
      </c>
      <c r="K41" s="19">
        <f t="shared" si="2"/>
        <v>6.626666666666666</v>
      </c>
      <c r="M41" s="19">
        <f t="shared" si="3"/>
        <v>0.27666666666666639</v>
      </c>
    </row>
    <row r="42" spans="2:13" s="3" customFormat="1" ht="11.7" customHeight="1" x14ac:dyDescent="0.25">
      <c r="B42" s="20"/>
      <c r="C42" s="21">
        <v>4</v>
      </c>
      <c r="D42" s="26">
        <v>10.75</v>
      </c>
      <c r="E42" s="41">
        <v>4.58</v>
      </c>
      <c r="H42">
        <v>4.4899999999999993</v>
      </c>
      <c r="K42" s="19">
        <f t="shared" si="2"/>
        <v>6.2600000000000007</v>
      </c>
      <c r="M42" s="19">
        <f t="shared" si="3"/>
        <v>9.0000000000000746E-2</v>
      </c>
    </row>
    <row r="43" spans="2:13" s="3" customFormat="1" ht="20.55" customHeight="1" x14ac:dyDescent="0.25">
      <c r="B43" s="20">
        <v>2006</v>
      </c>
      <c r="C43" s="21">
        <v>1</v>
      </c>
      <c r="D43" s="23">
        <v>10.38</v>
      </c>
      <c r="E43" s="41">
        <v>5.07</v>
      </c>
      <c r="H43">
        <v>4.57</v>
      </c>
      <c r="K43" s="19">
        <f t="shared" si="2"/>
        <v>5.8100000000000005</v>
      </c>
      <c r="M43" s="19">
        <f t="shared" si="3"/>
        <v>0.5</v>
      </c>
    </row>
    <row r="44" spans="2:13" s="3" customFormat="1" ht="13.2" customHeight="1" x14ac:dyDescent="0.25">
      <c r="B44" s="20"/>
      <c r="C44" s="21">
        <v>2</v>
      </c>
      <c r="D44" s="23">
        <v>10.68</v>
      </c>
      <c r="E44" s="41">
        <v>4.8899999999999997</v>
      </c>
      <c r="H44">
        <v>5.07</v>
      </c>
      <c r="K44" s="19">
        <f t="shared" si="2"/>
        <v>5.6099999999999994</v>
      </c>
      <c r="M44" s="19">
        <f t="shared" si="3"/>
        <v>-0.1800000000000006</v>
      </c>
    </row>
    <row r="45" spans="2:13" s="3" customFormat="1" ht="13.2" customHeight="1" x14ac:dyDescent="0.25">
      <c r="B45" s="20"/>
      <c r="C45" s="21">
        <v>3</v>
      </c>
      <c r="D45" s="23">
        <v>10.06</v>
      </c>
      <c r="E45" s="41">
        <v>4.63</v>
      </c>
      <c r="H45">
        <v>4.8966666666666656</v>
      </c>
      <c r="K45" s="19">
        <f t="shared" si="2"/>
        <v>5.1633333333333349</v>
      </c>
      <c r="M45" s="19">
        <f t="shared" si="3"/>
        <v>-0.26666666666666572</v>
      </c>
    </row>
    <row r="46" spans="2:13" s="3" customFormat="1" ht="11.25" customHeight="1" x14ac:dyDescent="0.25">
      <c r="B46" s="20"/>
      <c r="C46" s="21">
        <v>4</v>
      </c>
      <c r="D46" s="26">
        <v>10.39</v>
      </c>
      <c r="E46" s="41">
        <v>4.68</v>
      </c>
      <c r="H46">
        <v>4.63</v>
      </c>
      <c r="K46" s="19">
        <f t="shared" si="2"/>
        <v>5.7600000000000007</v>
      </c>
      <c r="M46" s="19">
        <f t="shared" si="3"/>
        <v>4.9999999999999822E-2</v>
      </c>
    </row>
    <row r="47" spans="2:13" s="3" customFormat="1" ht="20.25" customHeight="1" x14ac:dyDescent="0.25">
      <c r="B47" s="20">
        <v>2007</v>
      </c>
      <c r="C47" s="21">
        <v>1</v>
      </c>
      <c r="D47">
        <v>10.45</v>
      </c>
      <c r="E47" s="41">
        <v>4.8499999999999996</v>
      </c>
      <c r="H47">
        <v>4.68</v>
      </c>
      <c r="K47" s="19">
        <f t="shared" si="2"/>
        <v>5.77</v>
      </c>
      <c r="M47" s="19">
        <f t="shared" si="3"/>
        <v>0.16999999999999993</v>
      </c>
    </row>
    <row r="48" spans="2:13" s="3" customFormat="1" ht="13.8" customHeight="1" x14ac:dyDescent="0.25">
      <c r="B48" s="20"/>
      <c r="C48" s="21">
        <v>2</v>
      </c>
      <c r="D48">
        <v>10.57</v>
      </c>
      <c r="E48" s="41">
        <v>4.74</v>
      </c>
      <c r="H48">
        <v>4.8466666666666667</v>
      </c>
      <c r="K48" s="19">
        <f t="shared" si="2"/>
        <v>5.7233333333333336</v>
      </c>
      <c r="M48" s="19">
        <f t="shared" si="3"/>
        <v>-0.10666666666666647</v>
      </c>
    </row>
    <row r="49" spans="2:13" s="3" customFormat="1" ht="13.05" customHeight="1" x14ac:dyDescent="0.25">
      <c r="B49" s="20"/>
      <c r="C49" s="21">
        <v>3</v>
      </c>
      <c r="D49">
        <v>10.47</v>
      </c>
      <c r="E49" s="41">
        <v>4.2699999999999996</v>
      </c>
      <c r="H49">
        <v>4.7299999999999995</v>
      </c>
      <c r="K49" s="19">
        <f t="shared" si="2"/>
        <v>5.7400000000000011</v>
      </c>
      <c r="M49" s="19">
        <f t="shared" si="3"/>
        <v>-0.45999999999999996</v>
      </c>
    </row>
    <row r="50" spans="2:13" s="3" customFormat="1" ht="11.7" customHeight="1" x14ac:dyDescent="0.25">
      <c r="B50" s="20"/>
      <c r="C50" s="21">
        <v>4</v>
      </c>
      <c r="D50">
        <v>10.33</v>
      </c>
      <c r="E50" s="41">
        <v>3.67</v>
      </c>
      <c r="H50">
        <v>4.26</v>
      </c>
      <c r="K50" s="19">
        <f t="shared" si="2"/>
        <v>6.07</v>
      </c>
      <c r="M50" s="19">
        <f t="shared" si="3"/>
        <v>-0.58999999999999986</v>
      </c>
    </row>
    <row r="51" spans="2:13" s="3" customFormat="1" ht="20.55" customHeight="1" x14ac:dyDescent="0.25">
      <c r="B51" s="20">
        <v>2008</v>
      </c>
      <c r="C51" s="21">
        <v>1</v>
      </c>
      <c r="D51">
        <v>10.29</v>
      </c>
      <c r="E51" s="41">
        <v>3.88</v>
      </c>
      <c r="H51">
        <v>3.6633333333333336</v>
      </c>
      <c r="K51" s="19">
        <f t="shared" si="2"/>
        <v>6.6266666666666652</v>
      </c>
      <c r="M51" s="19">
        <f t="shared" si="3"/>
        <v>0.21666666666666634</v>
      </c>
    </row>
    <row r="52" spans="2:13" s="3" customFormat="1" ht="13.2" customHeight="1" x14ac:dyDescent="0.25">
      <c r="B52" s="20"/>
      <c r="C52" s="21">
        <v>2</v>
      </c>
      <c r="D52">
        <v>10.55</v>
      </c>
      <c r="E52" s="41">
        <v>3.86</v>
      </c>
      <c r="H52">
        <v>3.8866666666666667</v>
      </c>
      <c r="K52" s="19">
        <f t="shared" si="2"/>
        <v>6.663333333333334</v>
      </c>
      <c r="M52" s="19">
        <f t="shared" si="3"/>
        <v>-2.6666666666666838E-2</v>
      </c>
    </row>
    <row r="53" spans="2:13" s="3" customFormat="1" ht="13.05" customHeight="1" x14ac:dyDescent="0.25">
      <c r="B53" s="20"/>
      <c r="C53" s="21">
        <v>3</v>
      </c>
      <c r="D53">
        <v>10.46</v>
      </c>
      <c r="E53" s="41">
        <v>3.23</v>
      </c>
      <c r="H53">
        <v>3.8633333333333333</v>
      </c>
      <c r="K53" s="19">
        <f t="shared" si="2"/>
        <v>6.5966666666666676</v>
      </c>
      <c r="M53" s="19">
        <f t="shared" si="3"/>
        <v>-0.6333333333333333</v>
      </c>
    </row>
    <row r="54" spans="2:13" s="3" customFormat="1" ht="11.7" customHeight="1" x14ac:dyDescent="0.25">
      <c r="B54" s="20"/>
      <c r="C54" s="21">
        <v>4</v>
      </c>
      <c r="D54">
        <v>10.54</v>
      </c>
      <c r="E54" s="41">
        <v>2.74</v>
      </c>
      <c r="H54">
        <v>3.2533333333333334</v>
      </c>
      <c r="K54" s="19">
        <f t="shared" si="2"/>
        <v>7.2866666666666653</v>
      </c>
      <c r="M54" s="19">
        <f t="shared" si="3"/>
        <v>-0.5133333333333332</v>
      </c>
    </row>
    <row r="55" spans="2:13" s="3" customFormat="1" ht="22.2" customHeight="1" x14ac:dyDescent="0.25">
      <c r="B55" s="28">
        <v>2009</v>
      </c>
      <c r="C55" s="21">
        <v>1</v>
      </c>
      <c r="D55">
        <v>10.66</v>
      </c>
      <c r="E55" s="41">
        <v>3.32</v>
      </c>
      <c r="H55">
        <v>2.6950000000000003</v>
      </c>
      <c r="K55" s="19">
        <f t="shared" si="2"/>
        <v>7.9649999999999999</v>
      </c>
      <c r="M55" s="19">
        <f t="shared" si="3"/>
        <v>0.62499999999999956</v>
      </c>
    </row>
    <row r="56" spans="2:13" ht="15.6" x14ac:dyDescent="0.25">
      <c r="C56" s="21">
        <v>2</v>
      </c>
      <c r="D56">
        <v>10.08</v>
      </c>
      <c r="E56" s="41">
        <v>3.52</v>
      </c>
    </row>
    <row r="57" spans="2:13" ht="15.6" x14ac:dyDescent="0.25">
      <c r="C57" s="21">
        <v>3</v>
      </c>
      <c r="D57">
        <v>10.26</v>
      </c>
      <c r="E57" s="41">
        <v>3.46</v>
      </c>
    </row>
    <row r="58" spans="2:13" ht="15.6" x14ac:dyDescent="0.25">
      <c r="C58" s="21">
        <v>4</v>
      </c>
      <c r="D58">
        <v>10.3</v>
      </c>
      <c r="E58" s="41">
        <v>3.72</v>
      </c>
    </row>
    <row r="59" spans="2:13" ht="15.6" x14ac:dyDescent="0.25">
      <c r="B59" s="28">
        <v>2010</v>
      </c>
      <c r="C59" s="21">
        <v>1</v>
      </c>
      <c r="D59">
        <v>10.34</v>
      </c>
      <c r="E59" s="41">
        <v>3.49</v>
      </c>
    </row>
    <row r="60" spans="2:13" ht="15.6" x14ac:dyDescent="0.25">
      <c r="C60" s="21">
        <v>2</v>
      </c>
      <c r="D60">
        <v>10.08</v>
      </c>
      <c r="E60" s="41">
        <v>2.78</v>
      </c>
    </row>
    <row r="61" spans="2:13" ht="15.6" x14ac:dyDescent="0.25">
      <c r="C61" s="21">
        <v>3</v>
      </c>
      <c r="D61">
        <v>10.26</v>
      </c>
      <c r="E61" s="41">
        <v>2.88</v>
      </c>
    </row>
    <row r="62" spans="2:13" ht="15.6" x14ac:dyDescent="0.25">
      <c r="C62" s="21">
        <v>4</v>
      </c>
      <c r="D62">
        <v>10.3</v>
      </c>
      <c r="E62" s="41">
        <v>3.46</v>
      </c>
    </row>
    <row r="63" spans="2:13" ht="15.6" x14ac:dyDescent="0.25">
      <c r="B63" s="28">
        <v>2011</v>
      </c>
      <c r="C63" s="21">
        <v>1</v>
      </c>
      <c r="D63">
        <v>9.9600000000000009</v>
      </c>
      <c r="E63" s="41">
        <v>3.2</v>
      </c>
    </row>
    <row r="64" spans="2:13" ht="15.6" x14ac:dyDescent="0.25">
      <c r="C64" s="21">
        <v>2</v>
      </c>
      <c r="D64">
        <v>10.23</v>
      </c>
      <c r="E64" s="41">
        <v>2.41</v>
      </c>
    </row>
    <row r="65" spans="2:11" ht="15.6" x14ac:dyDescent="0.25">
      <c r="C65" s="33">
        <v>3</v>
      </c>
      <c r="D65">
        <v>10.36</v>
      </c>
      <c r="E65" s="41">
        <v>2.0499999999999998</v>
      </c>
    </row>
    <row r="66" spans="2:11" ht="15.6" x14ac:dyDescent="0.25">
      <c r="C66" s="21">
        <v>4</v>
      </c>
      <c r="D66">
        <v>10.29</v>
      </c>
      <c r="E66" s="41">
        <v>2.04</v>
      </c>
    </row>
    <row r="67" spans="2:11" ht="15.6" x14ac:dyDescent="0.25">
      <c r="B67" s="28">
        <v>2012</v>
      </c>
      <c r="C67" s="21">
        <v>1</v>
      </c>
      <c r="D67">
        <v>10.3</v>
      </c>
      <c r="E67" s="41">
        <v>1.83</v>
      </c>
    </row>
    <row r="68" spans="2:11" ht="15.6" x14ac:dyDescent="0.25">
      <c r="C68" s="21">
        <v>2</v>
      </c>
      <c r="D68">
        <v>9.92</v>
      </c>
      <c r="E68" s="41">
        <v>1.64</v>
      </c>
    </row>
    <row r="69" spans="2:11" ht="15.6" x14ac:dyDescent="0.25">
      <c r="C69" s="33">
        <v>3</v>
      </c>
      <c r="D69">
        <v>9.7799999999999994</v>
      </c>
      <c r="E69" s="41">
        <v>1.71</v>
      </c>
    </row>
    <row r="70" spans="2:11" ht="15.6" x14ac:dyDescent="0.25">
      <c r="C70" s="21">
        <v>4</v>
      </c>
      <c r="D70">
        <v>10.050000000000001</v>
      </c>
      <c r="E70" s="41">
        <v>1.95</v>
      </c>
    </row>
    <row r="71" spans="2:11" ht="15.6" x14ac:dyDescent="0.25">
      <c r="B71" s="28">
        <v>2013</v>
      </c>
      <c r="C71" s="21">
        <v>1</v>
      </c>
      <c r="D71">
        <v>9.73</v>
      </c>
      <c r="E71" s="41">
        <v>1.99</v>
      </c>
    </row>
    <row r="72" spans="2:11" ht="15.6" x14ac:dyDescent="0.25">
      <c r="C72" s="21">
        <v>2</v>
      </c>
      <c r="D72">
        <v>9.57</v>
      </c>
      <c r="E72" s="41">
        <v>2.71</v>
      </c>
    </row>
    <row r="73" spans="2:11" ht="15.6" x14ac:dyDescent="0.25">
      <c r="C73" s="33">
        <v>3</v>
      </c>
      <c r="D73">
        <v>9.83</v>
      </c>
      <c r="E73" s="41">
        <v>2.74</v>
      </c>
      <c r="K73" s="1" t="s">
        <v>7</v>
      </c>
    </row>
    <row r="74" spans="2:11" ht="15.6" x14ac:dyDescent="0.25">
      <c r="C74" s="21">
        <v>4</v>
      </c>
      <c r="D74">
        <v>9.91</v>
      </c>
      <c r="E74" s="41">
        <v>2.77</v>
      </c>
      <c r="K74" s="1">
        <v>9.6199999999999992</v>
      </c>
    </row>
    <row r="75" spans="2:11" ht="15.6" x14ac:dyDescent="0.25">
      <c r="B75" s="28">
        <v>2014</v>
      </c>
      <c r="C75" s="21">
        <v>1</v>
      </c>
      <c r="D75">
        <v>9.57</v>
      </c>
      <c r="E75" s="41">
        <v>2.62</v>
      </c>
      <c r="K75" s="1">
        <v>9.9499999999999993</v>
      </c>
    </row>
    <row r="76" spans="2:11" ht="15.6" x14ac:dyDescent="0.25">
      <c r="C76" s="21">
        <v>2</v>
      </c>
      <c r="D76" s="23">
        <v>9.83</v>
      </c>
      <c r="E76" s="41">
        <v>2.5</v>
      </c>
      <c r="K76" s="1">
        <v>9.75</v>
      </c>
    </row>
    <row r="77" spans="2:11" ht="15.6" x14ac:dyDescent="0.25">
      <c r="C77" s="33">
        <v>3</v>
      </c>
      <c r="D77" s="34">
        <v>9.7899999999999991</v>
      </c>
      <c r="E77" s="41">
        <v>2.2799999999999998</v>
      </c>
      <c r="K77" s="1">
        <v>9.4499999999999993</v>
      </c>
    </row>
    <row r="78" spans="2:11" ht="15.6" x14ac:dyDescent="0.25">
      <c r="C78" s="21">
        <v>4</v>
      </c>
      <c r="D78" s="26">
        <v>9.76</v>
      </c>
      <c r="E78" s="41">
        <v>1.97</v>
      </c>
      <c r="G78" s="1">
        <f>AVERAGE(D75:D78)</f>
        <v>9.7374999999999989</v>
      </c>
      <c r="H78" s="1">
        <f>AVERAGE(E75:E78)</f>
        <v>2.3425000000000002</v>
      </c>
      <c r="K78" s="1">
        <v>9.9</v>
      </c>
    </row>
    <row r="79" spans="2:11" ht="15.6" x14ac:dyDescent="0.25">
      <c r="B79" s="1">
        <v>2015</v>
      </c>
      <c r="C79" s="21">
        <v>1</v>
      </c>
      <c r="D79" s="1">
        <v>9.67</v>
      </c>
      <c r="E79" s="42">
        <v>1.98</v>
      </c>
      <c r="K79" s="1">
        <v>9.75</v>
      </c>
    </row>
    <row r="80" spans="2:11" ht="15.6" x14ac:dyDescent="0.25">
      <c r="C80" s="21">
        <v>2</v>
      </c>
      <c r="D80" s="1">
        <v>9.59</v>
      </c>
      <c r="E80" s="42">
        <v>2.15</v>
      </c>
      <c r="K80" s="1">
        <v>9.6</v>
      </c>
    </row>
    <row r="81" spans="2:11" ht="15.6" x14ac:dyDescent="0.25">
      <c r="C81" s="33">
        <v>3</v>
      </c>
      <c r="D81" s="1">
        <v>9.4</v>
      </c>
      <c r="E81" s="42">
        <v>2.2400000000000002</v>
      </c>
      <c r="K81" s="1">
        <v>9.8000000000000007</v>
      </c>
    </row>
    <row r="82" spans="2:11" ht="15.6" x14ac:dyDescent="0.25">
      <c r="C82" s="21">
        <v>4</v>
      </c>
      <c r="D82" s="1">
        <v>9.6199999999999992</v>
      </c>
      <c r="E82" s="42">
        <v>2.1800000000000002</v>
      </c>
      <c r="G82" s="1">
        <f>AVERAGE(D79:D82)</f>
        <v>9.5699999999999985</v>
      </c>
      <c r="H82" s="1">
        <f>AVERAGE(E79:E82)</f>
        <v>2.1375000000000002</v>
      </c>
      <c r="K82" s="1">
        <v>10.25</v>
      </c>
    </row>
    <row r="83" spans="2:11" x14ac:dyDescent="0.25">
      <c r="B83" s="1">
        <v>2016</v>
      </c>
      <c r="C83" s="1">
        <v>1</v>
      </c>
      <c r="D83" s="1">
        <v>9.68</v>
      </c>
      <c r="E83" s="42">
        <v>1.95</v>
      </c>
      <c r="K83" s="1">
        <v>9.8000000000000007</v>
      </c>
    </row>
    <row r="84" spans="2:11" x14ac:dyDescent="0.25">
      <c r="C84" s="1">
        <v>2</v>
      </c>
      <c r="D84" s="1">
        <v>9.52</v>
      </c>
      <c r="E84" s="42">
        <v>1.77</v>
      </c>
      <c r="K84" s="1">
        <f>AVERAGE(K74:K83)</f>
        <v>9.786999999999999</v>
      </c>
    </row>
    <row r="85" spans="2:11" x14ac:dyDescent="0.25">
      <c r="C85" s="1">
        <v>3</v>
      </c>
      <c r="D85" s="1">
        <v>9.76</v>
      </c>
      <c r="E85" s="42">
        <v>1.56</v>
      </c>
    </row>
    <row r="86" spans="2:11" x14ac:dyDescent="0.25">
      <c r="C86" s="1">
        <v>4</v>
      </c>
      <c r="D86" s="1">
        <v>9.57</v>
      </c>
      <c r="E86" s="42">
        <v>2.14</v>
      </c>
    </row>
    <row r="87" spans="2:11" x14ac:dyDescent="0.25">
      <c r="B87" s="1">
        <v>2017</v>
      </c>
      <c r="C87" s="1">
        <v>1</v>
      </c>
      <c r="D87" s="1">
        <v>9.61</v>
      </c>
      <c r="E87" s="42">
        <v>2.4500000000000002</v>
      </c>
    </row>
    <row r="88" spans="2:11" x14ac:dyDescent="0.25">
      <c r="C88" s="1">
        <v>2</v>
      </c>
      <c r="D88" s="1">
        <v>9.61</v>
      </c>
      <c r="E88" s="42">
        <v>2.2599999999999998</v>
      </c>
    </row>
    <row r="89" spans="2:11" x14ac:dyDescent="0.25">
      <c r="C89" s="1">
        <v>3</v>
      </c>
      <c r="D89" s="1">
        <v>9.66</v>
      </c>
      <c r="E89" s="42">
        <v>2.2400000000000002</v>
      </c>
    </row>
    <row r="90" spans="2:11" x14ac:dyDescent="0.25">
      <c r="C90" s="1">
        <v>4</v>
      </c>
      <c r="G90" s="1">
        <v>9.8000000000000007</v>
      </c>
    </row>
    <row r="91" spans="2:11" x14ac:dyDescent="0.25">
      <c r="G91" s="1">
        <v>9.75</v>
      </c>
    </row>
    <row r="92" spans="2:11" x14ac:dyDescent="0.25">
      <c r="G92" s="1">
        <v>9.48</v>
      </c>
    </row>
    <row r="94" spans="2:11" x14ac:dyDescent="0.25">
      <c r="G94" s="1">
        <v>9</v>
      </c>
    </row>
    <row r="95" spans="2:11" x14ac:dyDescent="0.25">
      <c r="G95" s="1">
        <v>9.6</v>
      </c>
    </row>
    <row r="96" spans="2:11" x14ac:dyDescent="0.25">
      <c r="G96" s="1">
        <f>AVERAGE(G90:G95)</f>
        <v>9.5259999999999998</v>
      </c>
    </row>
  </sheetData>
  <pageMargins left="1.25" right="1.25" top="1" bottom="1" header="0.25972222222222224" footer="0"/>
  <pageSetup scale="44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T96"/>
  <sheetViews>
    <sheetView workbookViewId="0">
      <selection activeCell="O14" sqref="O14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254" width="9.109375" style="1" customWidth="1"/>
  </cols>
  <sheetData>
    <row r="1" spans="1:18" s="2" customFormat="1" ht="8.4" x14ac:dyDescent="0.25">
      <c r="A1" s="2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s="3" customFormat="1" ht="20.100000000000001" customHeight="1" x14ac:dyDescent="0.25">
      <c r="B15" s="16"/>
      <c r="C15" s="17"/>
      <c r="D15" s="18"/>
      <c r="E15" s="18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s="3" customFormat="1" ht="20.100000000000001" customHeight="1" x14ac:dyDescent="0.25">
      <c r="B16" s="16"/>
      <c r="C16" s="17"/>
      <c r="D16" s="18"/>
      <c r="E16" s="18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s="3" customFormat="1" ht="20.100000000000001" customHeight="1" x14ac:dyDescent="0.25">
      <c r="B17" s="16"/>
      <c r="C17" s="17"/>
      <c r="D17" s="18"/>
      <c r="E17" s="18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3" customFormat="1" ht="20.100000000000001" customHeight="1" x14ac:dyDescent="0.25">
      <c r="B18" s="16"/>
      <c r="C18" s="17"/>
      <c r="D18" s="18" t="s">
        <v>11</v>
      </c>
      <c r="E18" s="18" t="s">
        <v>12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3" customFormat="1" ht="20.100000000000001" customHeight="1" x14ac:dyDescent="0.25">
      <c r="B19" s="20">
        <v>2000</v>
      </c>
      <c r="C19" s="21">
        <v>1</v>
      </c>
      <c r="D19" s="22">
        <v>11.19</v>
      </c>
      <c r="E19" s="41">
        <v>6.18</v>
      </c>
      <c r="G19" s="30"/>
      <c r="H19" s="31">
        <v>6.4799999999999995</v>
      </c>
      <c r="I19" s="30"/>
      <c r="J19" s="30"/>
      <c r="K19" s="32">
        <f t="shared" ref="K19:K26" si="0">D19-H19</f>
        <v>4.71</v>
      </c>
      <c r="L19" s="30"/>
      <c r="M19" s="32">
        <f t="shared" ref="M19:M26" si="1">E19-H19</f>
        <v>-0.29999999999999982</v>
      </c>
      <c r="N19" s="30"/>
      <c r="O19" s="30"/>
      <c r="P19" s="30"/>
      <c r="Q19" s="30"/>
      <c r="R19" s="30"/>
    </row>
    <row r="20" spans="2:18" s="3" customFormat="1" ht="20.100000000000001" customHeight="1" x14ac:dyDescent="0.25">
      <c r="B20" s="20"/>
      <c r="C20" s="21">
        <v>2</v>
      </c>
      <c r="D20" s="22">
        <v>11.29</v>
      </c>
      <c r="E20" s="41">
        <v>5.89</v>
      </c>
      <c r="G20" s="30"/>
      <c r="H20" s="31">
        <v>6.1766666666666667</v>
      </c>
      <c r="I20" s="30"/>
      <c r="J20" s="30"/>
      <c r="K20" s="32">
        <f t="shared" si="0"/>
        <v>5.1133333333333324</v>
      </c>
      <c r="L20" s="30"/>
      <c r="M20" s="32">
        <f t="shared" si="1"/>
        <v>-0.28666666666666707</v>
      </c>
      <c r="N20" s="30"/>
      <c r="O20" s="30"/>
      <c r="P20" s="30"/>
      <c r="Q20" s="30"/>
      <c r="R20" s="30"/>
    </row>
    <row r="21" spans="2:18" s="3" customFormat="1" ht="20.100000000000001" customHeight="1" x14ac:dyDescent="0.25">
      <c r="B21" s="20"/>
      <c r="C21" s="21">
        <v>3</v>
      </c>
      <c r="D21" s="22">
        <v>11.51</v>
      </c>
      <c r="E21" s="41">
        <v>5.57</v>
      </c>
      <c r="G21" s="30"/>
      <c r="H21" s="31">
        <v>5.8933333333333335</v>
      </c>
      <c r="I21" s="30"/>
      <c r="J21" s="30"/>
      <c r="K21" s="32">
        <f t="shared" si="0"/>
        <v>5.6166666666666663</v>
      </c>
      <c r="L21" s="30"/>
      <c r="M21" s="32">
        <f t="shared" si="1"/>
        <v>-0.32333333333333325</v>
      </c>
      <c r="N21" s="30"/>
      <c r="O21" s="30"/>
      <c r="P21" s="30"/>
      <c r="Q21" s="30"/>
      <c r="R21" s="30"/>
    </row>
    <row r="22" spans="2:18" s="3" customFormat="1" ht="20.100000000000001" customHeight="1" x14ac:dyDescent="0.25">
      <c r="B22" s="20"/>
      <c r="C22" s="21">
        <v>4</v>
      </c>
      <c r="D22" s="22">
        <v>10.66</v>
      </c>
      <c r="E22" s="41">
        <v>5.04</v>
      </c>
      <c r="G22" s="30"/>
      <c r="H22" s="31">
        <v>5.5666666666666673</v>
      </c>
      <c r="I22" s="30"/>
      <c r="J22" s="30"/>
      <c r="K22" s="32">
        <f t="shared" si="0"/>
        <v>5.0933333333333328</v>
      </c>
      <c r="L22" s="30"/>
      <c r="M22" s="32">
        <f t="shared" si="1"/>
        <v>-0.52666666666666728</v>
      </c>
      <c r="N22" s="30"/>
      <c r="O22" s="30"/>
      <c r="P22" s="30"/>
      <c r="Q22" s="30"/>
      <c r="R22" s="30"/>
    </row>
    <row r="23" spans="2:18" s="3" customFormat="1" ht="20.100000000000001" customHeight="1" x14ac:dyDescent="0.25">
      <c r="B23" s="20">
        <v>2001</v>
      </c>
      <c r="C23" s="21">
        <v>1</v>
      </c>
      <c r="D23" s="22">
        <v>10.71</v>
      </c>
      <c r="E23" s="41">
        <v>5.28</v>
      </c>
      <c r="G23" s="30"/>
      <c r="H23" s="31">
        <v>5.05</v>
      </c>
      <c r="I23" s="30"/>
      <c r="J23" s="30"/>
      <c r="K23" s="32">
        <f t="shared" si="0"/>
        <v>5.660000000000001</v>
      </c>
      <c r="L23" s="30"/>
      <c r="M23" s="32">
        <f t="shared" si="1"/>
        <v>0.23000000000000043</v>
      </c>
      <c r="N23" s="30"/>
      <c r="O23" s="30"/>
      <c r="P23" s="30"/>
      <c r="Q23" s="30"/>
      <c r="R23" s="30"/>
    </row>
    <row r="24" spans="2:18" s="3" customFormat="1" ht="20.100000000000001" customHeight="1" x14ac:dyDescent="0.25">
      <c r="B24" s="20"/>
      <c r="C24" s="21">
        <v>2</v>
      </c>
      <c r="D24" s="22">
        <v>11.08</v>
      </c>
      <c r="E24" s="41">
        <v>5</v>
      </c>
      <c r="H24">
        <v>5.27</v>
      </c>
      <c r="K24" s="19">
        <f t="shared" si="0"/>
        <v>5.8100000000000005</v>
      </c>
      <c r="M24" s="19">
        <f t="shared" si="1"/>
        <v>-0.26999999999999957</v>
      </c>
    </row>
    <row r="25" spans="2:18" s="3" customFormat="1" ht="20.100000000000001" customHeight="1" x14ac:dyDescent="0.25">
      <c r="B25" s="20"/>
      <c r="C25" s="21">
        <v>3</v>
      </c>
      <c r="D25" s="22">
        <v>11.33</v>
      </c>
      <c r="E25" s="41">
        <v>4.76</v>
      </c>
      <c r="H25">
        <v>4.9800000000000004</v>
      </c>
      <c r="K25" s="19">
        <f t="shared" si="0"/>
        <v>6.35</v>
      </c>
      <c r="M25" s="19">
        <f t="shared" si="1"/>
        <v>-0.22000000000000064</v>
      </c>
    </row>
    <row r="26" spans="2:18" s="3" customFormat="1" ht="20.100000000000001" customHeight="1" x14ac:dyDescent="0.25">
      <c r="B26" s="20"/>
      <c r="C26" s="21">
        <v>4</v>
      </c>
      <c r="D26" s="22">
        <v>12.5</v>
      </c>
      <c r="E26" s="41">
        <v>5.08</v>
      </c>
      <c r="H26">
        <v>4.7700000000000005</v>
      </c>
      <c r="K26" s="19">
        <f t="shared" si="0"/>
        <v>7.7299999999999995</v>
      </c>
      <c r="M26" s="19">
        <f t="shared" si="1"/>
        <v>0.30999999999999961</v>
      </c>
    </row>
    <row r="27" spans="2:18" s="3" customFormat="1" ht="19.95" customHeight="1" x14ac:dyDescent="0.25">
      <c r="B27" s="20">
        <v>2002</v>
      </c>
      <c r="C27" s="21">
        <v>1</v>
      </c>
      <c r="D27" s="23">
        <v>10.67</v>
      </c>
      <c r="E27" s="41">
        <v>5.1100000000000003</v>
      </c>
      <c r="H27">
        <v>5.0766666666666671</v>
      </c>
      <c r="K27" s="19">
        <f>D27-H27</f>
        <v>5.5933333333333328</v>
      </c>
      <c r="M27" s="19">
        <f>E27-H27</f>
        <v>3.3333333333333215E-2</v>
      </c>
    </row>
    <row r="28" spans="2:18" s="3" customFormat="1" ht="13.2" customHeight="1" x14ac:dyDescent="0.25">
      <c r="B28" s="20"/>
      <c r="C28" s="21">
        <v>2</v>
      </c>
      <c r="D28" s="23">
        <v>11.64</v>
      </c>
      <c r="E28" s="41">
        <v>4.2699999999999996</v>
      </c>
      <c r="H28">
        <v>5.1000000000000005</v>
      </c>
      <c r="K28" s="19">
        <f t="shared" ref="K28:K55" si="2">D28-H28</f>
        <v>6.54</v>
      </c>
      <c r="M28" s="19">
        <f t="shared" ref="M28:M55" si="3">E28-H28</f>
        <v>-0.83000000000000096</v>
      </c>
    </row>
    <row r="29" spans="2:18" s="3" customFormat="1" ht="13.05" customHeight="1" x14ac:dyDescent="0.25">
      <c r="B29" s="20"/>
      <c r="C29" s="21">
        <v>3</v>
      </c>
      <c r="D29" s="24">
        <v>11.5</v>
      </c>
      <c r="E29" s="41">
        <v>4</v>
      </c>
      <c r="H29">
        <v>4.2600000000000007</v>
      </c>
      <c r="K29" s="19">
        <f t="shared" si="2"/>
        <v>7.2399999999999993</v>
      </c>
      <c r="M29" s="19">
        <f t="shared" si="3"/>
        <v>-0.26000000000000068</v>
      </c>
    </row>
    <row r="30" spans="2:18" s="3" customFormat="1" ht="11.7" customHeight="1" x14ac:dyDescent="0.25">
      <c r="B30" s="20"/>
      <c r="C30" s="21">
        <v>4</v>
      </c>
      <c r="D30" s="26">
        <v>10.78</v>
      </c>
      <c r="E30" s="41">
        <v>3.92</v>
      </c>
      <c r="H30">
        <v>4.0066666666666668</v>
      </c>
      <c r="K30" s="19">
        <f t="shared" si="2"/>
        <v>6.7733333333333325</v>
      </c>
      <c r="M30" s="19">
        <f t="shared" si="3"/>
        <v>-8.6666666666666892E-2</v>
      </c>
    </row>
    <row r="31" spans="2:18" s="3" customFormat="1" ht="20.55" customHeight="1" x14ac:dyDescent="0.25">
      <c r="B31" s="20">
        <v>2003</v>
      </c>
      <c r="C31" s="21">
        <v>1</v>
      </c>
      <c r="D31" s="23">
        <v>11.38</v>
      </c>
      <c r="E31" s="41">
        <v>3.62</v>
      </c>
      <c r="H31">
        <v>3.92</v>
      </c>
      <c r="K31" s="19">
        <f t="shared" si="2"/>
        <v>7.4600000000000009</v>
      </c>
      <c r="M31" s="19">
        <f t="shared" si="3"/>
        <v>-0.29999999999999982</v>
      </c>
    </row>
    <row r="32" spans="2:18" s="3" customFormat="1" ht="13.2" customHeight="1" x14ac:dyDescent="0.25">
      <c r="B32" s="20"/>
      <c r="C32" s="21">
        <v>2</v>
      </c>
      <c r="D32" s="23">
        <v>11.36</v>
      </c>
      <c r="E32" s="41">
        <v>4.2300000000000004</v>
      </c>
      <c r="H32">
        <v>3.6199999999999997</v>
      </c>
      <c r="K32" s="19">
        <f t="shared" si="2"/>
        <v>7.74</v>
      </c>
      <c r="M32" s="19">
        <f t="shared" si="3"/>
        <v>0.61000000000000076</v>
      </c>
    </row>
    <row r="33" spans="2:13" s="3" customFormat="1" ht="13.05" customHeight="1" x14ac:dyDescent="0.25">
      <c r="B33" s="20"/>
      <c r="C33" s="21">
        <v>3</v>
      </c>
      <c r="D33" s="23">
        <v>10.61</v>
      </c>
      <c r="E33" s="41">
        <v>4.29</v>
      </c>
      <c r="H33">
        <v>4.2333333333333334</v>
      </c>
      <c r="K33" s="19">
        <f t="shared" si="2"/>
        <v>6.376666666666666</v>
      </c>
      <c r="M33" s="19">
        <f t="shared" si="3"/>
        <v>5.6666666666666643E-2</v>
      </c>
    </row>
    <row r="34" spans="2:13" s="3" customFormat="1" ht="11.7" customHeight="1" x14ac:dyDescent="0.25">
      <c r="B34" s="20"/>
      <c r="C34" s="21">
        <v>4</v>
      </c>
      <c r="D34" s="26">
        <v>10.84</v>
      </c>
      <c r="E34" s="41">
        <v>4.01</v>
      </c>
      <c r="H34">
        <v>4.2866666666666662</v>
      </c>
      <c r="K34" s="19">
        <f t="shared" si="2"/>
        <v>6.5533333333333337</v>
      </c>
      <c r="M34" s="19">
        <f t="shared" si="3"/>
        <v>-0.27666666666666639</v>
      </c>
    </row>
    <row r="35" spans="2:13" s="3" customFormat="1" ht="20.55" customHeight="1" x14ac:dyDescent="0.25">
      <c r="B35" s="20">
        <v>2004</v>
      </c>
      <c r="C35" s="21">
        <v>1</v>
      </c>
      <c r="D35" s="24">
        <v>11.1</v>
      </c>
      <c r="E35" s="41">
        <v>4.5999999999999996</v>
      </c>
      <c r="H35">
        <v>4.07</v>
      </c>
      <c r="K35" s="19">
        <f t="shared" si="2"/>
        <v>7.0299999999999994</v>
      </c>
      <c r="M35" s="19">
        <f t="shared" si="3"/>
        <v>0.52999999999999936</v>
      </c>
    </row>
    <row r="36" spans="2:13" s="3" customFormat="1" ht="13.2" customHeight="1" x14ac:dyDescent="0.25">
      <c r="B36" s="20"/>
      <c r="C36" s="21">
        <v>2</v>
      </c>
      <c r="D36" s="23">
        <v>10.25</v>
      </c>
      <c r="E36" s="41">
        <v>4.3</v>
      </c>
      <c r="H36">
        <v>4.6000000000000005</v>
      </c>
      <c r="K36" s="19">
        <f t="shared" si="2"/>
        <v>5.6499999999999995</v>
      </c>
      <c r="M36" s="19">
        <f t="shared" si="3"/>
        <v>-0.30000000000000071</v>
      </c>
    </row>
    <row r="37" spans="2:13" s="3" customFormat="1" ht="13.2" customHeight="1" x14ac:dyDescent="0.25">
      <c r="B37" s="20"/>
      <c r="C37" s="21">
        <v>3</v>
      </c>
      <c r="D37" s="23">
        <v>10.37</v>
      </c>
      <c r="E37" s="41">
        <v>4.18</v>
      </c>
      <c r="H37">
        <v>4.3033333333333337</v>
      </c>
      <c r="K37" s="19">
        <f t="shared" si="2"/>
        <v>6.0666666666666655</v>
      </c>
      <c r="M37" s="19">
        <f t="shared" si="3"/>
        <v>-0.12333333333333396</v>
      </c>
    </row>
    <row r="38" spans="2:13" s="3" customFormat="1" ht="11.25" customHeight="1" x14ac:dyDescent="0.25">
      <c r="B38" s="20"/>
      <c r="C38" s="21">
        <v>4</v>
      </c>
      <c r="D38" s="26">
        <v>10.66</v>
      </c>
      <c r="E38" s="41">
        <v>4.3</v>
      </c>
      <c r="H38">
        <v>4.1733333333333329</v>
      </c>
      <c r="K38" s="19">
        <f t="shared" si="2"/>
        <v>6.4866666666666672</v>
      </c>
      <c r="M38" s="19">
        <f t="shared" si="3"/>
        <v>0.12666666666666693</v>
      </c>
    </row>
    <row r="39" spans="2:13" s="3" customFormat="1" ht="20.55" customHeight="1" x14ac:dyDescent="0.25">
      <c r="B39" s="20">
        <v>2005</v>
      </c>
      <c r="C39" s="21">
        <v>1</v>
      </c>
      <c r="D39" s="23">
        <v>10.65</v>
      </c>
      <c r="E39" s="41">
        <v>4.16</v>
      </c>
      <c r="H39">
        <v>4.2966666666666669</v>
      </c>
      <c r="K39" s="19">
        <f t="shared" si="2"/>
        <v>6.3533333333333335</v>
      </c>
      <c r="M39" s="19">
        <f t="shared" si="3"/>
        <v>-0.13666666666666671</v>
      </c>
    </row>
    <row r="40" spans="2:13" s="3" customFormat="1" ht="13.2" customHeight="1" x14ac:dyDescent="0.25">
      <c r="B40" s="20"/>
      <c r="C40" s="21">
        <v>2</v>
      </c>
      <c r="D40" s="23">
        <v>10.54</v>
      </c>
      <c r="E40" s="41">
        <v>4.22</v>
      </c>
      <c r="H40">
        <v>4.16</v>
      </c>
      <c r="K40" s="19">
        <f t="shared" si="2"/>
        <v>6.379999999999999</v>
      </c>
      <c r="M40" s="19">
        <f t="shared" si="3"/>
        <v>5.9999999999999609E-2</v>
      </c>
    </row>
    <row r="41" spans="2:13" s="3" customFormat="1" ht="13.05" customHeight="1" x14ac:dyDescent="0.25">
      <c r="B41" s="20"/>
      <c r="C41" s="21">
        <v>3</v>
      </c>
      <c r="D41" s="23">
        <v>10.47</v>
      </c>
      <c r="E41" s="41">
        <v>4.49</v>
      </c>
      <c r="H41">
        <v>4.2133333333333338</v>
      </c>
      <c r="K41" s="19">
        <f t="shared" si="2"/>
        <v>6.2566666666666668</v>
      </c>
      <c r="M41" s="19">
        <f t="shared" si="3"/>
        <v>0.27666666666666639</v>
      </c>
    </row>
    <row r="42" spans="2:13" s="3" customFormat="1" ht="11.7" customHeight="1" x14ac:dyDescent="0.25">
      <c r="B42" s="20"/>
      <c r="C42" s="21">
        <v>4</v>
      </c>
      <c r="D42" s="25">
        <v>10.4</v>
      </c>
      <c r="E42" s="41">
        <v>4.58</v>
      </c>
      <c r="H42">
        <v>4.4899999999999993</v>
      </c>
      <c r="K42" s="19">
        <f t="shared" si="2"/>
        <v>5.910000000000001</v>
      </c>
      <c r="M42" s="19">
        <f t="shared" si="3"/>
        <v>9.0000000000000746E-2</v>
      </c>
    </row>
    <row r="43" spans="2:13" s="3" customFormat="1" ht="20.55" customHeight="1" x14ac:dyDescent="0.25">
      <c r="B43" s="20">
        <v>2006</v>
      </c>
      <c r="C43" s="21">
        <v>1</v>
      </c>
      <c r="D43" s="23">
        <v>10.63</v>
      </c>
      <c r="E43" s="41">
        <v>5.07</v>
      </c>
      <c r="H43">
        <v>4.57</v>
      </c>
      <c r="K43" s="19">
        <f t="shared" si="2"/>
        <v>6.0600000000000005</v>
      </c>
      <c r="M43" s="19">
        <f t="shared" si="3"/>
        <v>0.5</v>
      </c>
    </row>
    <row r="44" spans="2:13" s="3" customFormat="1" ht="13.2" customHeight="1" x14ac:dyDescent="0.25">
      <c r="B44" s="20"/>
      <c r="C44" s="21">
        <v>2</v>
      </c>
      <c r="D44" s="24">
        <v>10.5</v>
      </c>
      <c r="E44" s="41">
        <v>4.8899999999999997</v>
      </c>
      <c r="H44">
        <v>5.07</v>
      </c>
      <c r="K44" s="19">
        <f t="shared" si="2"/>
        <v>5.43</v>
      </c>
      <c r="M44" s="19">
        <f t="shared" si="3"/>
        <v>-0.1800000000000006</v>
      </c>
    </row>
    <row r="45" spans="2:13" s="3" customFormat="1" ht="13.2" customHeight="1" x14ac:dyDescent="0.25">
      <c r="B45" s="20"/>
      <c r="C45" s="21">
        <v>3</v>
      </c>
      <c r="D45" s="23">
        <v>10.45</v>
      </c>
      <c r="E45" s="41">
        <v>4.63</v>
      </c>
      <c r="H45">
        <v>4.8966666666666656</v>
      </c>
      <c r="K45" s="19">
        <f t="shared" si="2"/>
        <v>5.5533333333333337</v>
      </c>
      <c r="M45" s="19">
        <f t="shared" si="3"/>
        <v>-0.26666666666666572</v>
      </c>
    </row>
    <row r="46" spans="2:13" s="3" customFormat="1" ht="11.25" customHeight="1" x14ac:dyDescent="0.25">
      <c r="B46" s="20"/>
      <c r="C46" s="21">
        <v>4</v>
      </c>
      <c r="D46" s="26">
        <v>10.14</v>
      </c>
      <c r="E46" s="41">
        <v>4.68</v>
      </c>
      <c r="H46">
        <v>4.63</v>
      </c>
      <c r="K46" s="19">
        <f t="shared" si="2"/>
        <v>5.5100000000000007</v>
      </c>
      <c r="M46" s="19">
        <f t="shared" si="3"/>
        <v>4.9999999999999822E-2</v>
      </c>
    </row>
    <row r="47" spans="2:13" s="3" customFormat="1" ht="20.25" customHeight="1" x14ac:dyDescent="0.25">
      <c r="B47" s="20">
        <v>2007</v>
      </c>
      <c r="C47" s="21">
        <v>1</v>
      </c>
      <c r="D47" s="35">
        <v>10.44</v>
      </c>
      <c r="E47" s="41">
        <v>4.8499999999999996</v>
      </c>
      <c r="H47">
        <v>4.68</v>
      </c>
      <c r="K47" s="19">
        <f t="shared" si="2"/>
        <v>5.76</v>
      </c>
      <c r="M47" s="19">
        <f t="shared" si="3"/>
        <v>0.16999999999999993</v>
      </c>
    </row>
    <row r="48" spans="2:13" s="3" customFormat="1" ht="13.8" customHeight="1" x14ac:dyDescent="0.25">
      <c r="B48" s="20"/>
      <c r="C48" s="21">
        <v>2</v>
      </c>
      <c r="D48" s="35">
        <v>10.119999999999999</v>
      </c>
      <c r="E48" s="41">
        <v>4.74</v>
      </c>
      <c r="H48">
        <v>4.8466666666666667</v>
      </c>
      <c r="K48" s="19">
        <f t="shared" si="2"/>
        <v>5.2733333333333325</v>
      </c>
      <c r="M48" s="19">
        <f t="shared" si="3"/>
        <v>-0.10666666666666647</v>
      </c>
    </row>
    <row r="49" spans="2:13" s="3" customFormat="1" ht="13.05" customHeight="1" x14ac:dyDescent="0.25">
      <c r="B49" s="20"/>
      <c r="C49" s="21">
        <v>3</v>
      </c>
      <c r="D49" s="35">
        <v>10.029999999999999</v>
      </c>
      <c r="E49" s="41">
        <v>4.2699999999999996</v>
      </c>
      <c r="H49">
        <v>4.7299999999999995</v>
      </c>
      <c r="K49" s="19">
        <f t="shared" si="2"/>
        <v>5.3</v>
      </c>
      <c r="M49" s="19">
        <f t="shared" si="3"/>
        <v>-0.45999999999999996</v>
      </c>
    </row>
    <row r="50" spans="2:13" s="3" customFormat="1" ht="11.7" customHeight="1" x14ac:dyDescent="0.25">
      <c r="B50" s="20"/>
      <c r="C50" s="21">
        <v>4</v>
      </c>
      <c r="D50" s="35">
        <v>10.27</v>
      </c>
      <c r="E50" s="41">
        <v>3.67</v>
      </c>
      <c r="H50">
        <v>4.26</v>
      </c>
      <c r="K50" s="19">
        <f t="shared" si="2"/>
        <v>6.01</v>
      </c>
      <c r="M50" s="19">
        <f t="shared" si="3"/>
        <v>-0.58999999999999986</v>
      </c>
    </row>
    <row r="51" spans="2:13" s="3" customFormat="1" ht="20.55" customHeight="1" x14ac:dyDescent="0.25">
      <c r="B51" s="20">
        <v>2008</v>
      </c>
      <c r="C51" s="21">
        <v>1</v>
      </c>
      <c r="D51" s="35">
        <v>10.38</v>
      </c>
      <c r="E51" s="41">
        <v>3.88</v>
      </c>
      <c r="H51">
        <v>3.6633333333333336</v>
      </c>
      <c r="K51" s="19">
        <f t="shared" si="2"/>
        <v>6.7166666666666668</v>
      </c>
      <c r="M51" s="19">
        <f t="shared" si="3"/>
        <v>0.21666666666666634</v>
      </c>
    </row>
    <row r="52" spans="2:13" s="3" customFormat="1" ht="13.2" customHeight="1" x14ac:dyDescent="0.25">
      <c r="B52" s="20"/>
      <c r="C52" s="21">
        <v>2</v>
      </c>
      <c r="D52" s="35">
        <v>10.17</v>
      </c>
      <c r="E52" s="41">
        <v>3.86</v>
      </c>
      <c r="H52">
        <v>3.8866666666666667</v>
      </c>
      <c r="K52" s="19">
        <f t="shared" si="2"/>
        <v>6.2833333333333332</v>
      </c>
      <c r="M52" s="19">
        <f t="shared" si="3"/>
        <v>-2.6666666666666838E-2</v>
      </c>
    </row>
    <row r="53" spans="2:13" s="3" customFormat="1" ht="13.05" customHeight="1" x14ac:dyDescent="0.25">
      <c r="B53" s="20"/>
      <c r="C53" s="21">
        <v>3</v>
      </c>
      <c r="D53" s="35">
        <v>10.49</v>
      </c>
      <c r="E53" s="41">
        <v>3.23</v>
      </c>
      <c r="H53">
        <v>3.8633333333333333</v>
      </c>
      <c r="K53" s="19">
        <f t="shared" si="2"/>
        <v>6.6266666666666669</v>
      </c>
      <c r="M53" s="19">
        <f t="shared" si="3"/>
        <v>-0.6333333333333333</v>
      </c>
    </row>
    <row r="54" spans="2:13" s="3" customFormat="1" ht="11.7" customHeight="1" x14ac:dyDescent="0.25">
      <c r="B54" s="20"/>
      <c r="C54" s="21">
        <v>4</v>
      </c>
      <c r="D54" s="35">
        <v>10.34</v>
      </c>
      <c r="E54" s="41">
        <v>2.74</v>
      </c>
      <c r="H54">
        <v>3.2533333333333334</v>
      </c>
      <c r="K54" s="19">
        <f t="shared" si="2"/>
        <v>7.086666666666666</v>
      </c>
      <c r="M54" s="19">
        <f t="shared" si="3"/>
        <v>-0.5133333333333332</v>
      </c>
    </row>
    <row r="55" spans="2:13" s="3" customFormat="1" ht="22.2" customHeight="1" x14ac:dyDescent="0.25">
      <c r="B55" s="28">
        <v>2009</v>
      </c>
      <c r="C55" s="21">
        <v>1</v>
      </c>
      <c r="D55" s="35">
        <v>10.24</v>
      </c>
      <c r="E55" s="41">
        <v>3.32</v>
      </c>
      <c r="H55">
        <v>2.6950000000000003</v>
      </c>
      <c r="K55" s="19">
        <f t="shared" si="2"/>
        <v>7.5449999999999999</v>
      </c>
      <c r="M55" s="19">
        <f t="shared" si="3"/>
        <v>0.62499999999999956</v>
      </c>
    </row>
    <row r="56" spans="2:13" ht="15.6" x14ac:dyDescent="0.25">
      <c r="C56" s="21">
        <v>2</v>
      </c>
      <c r="D56" s="35">
        <v>10.11</v>
      </c>
      <c r="E56" s="41">
        <v>3.52</v>
      </c>
    </row>
    <row r="57" spans="2:13" ht="15.6" x14ac:dyDescent="0.25">
      <c r="C57" s="21">
        <v>3</v>
      </c>
      <c r="D57" s="35">
        <v>9.8800000000000008</v>
      </c>
      <c r="E57" s="41">
        <v>3.46</v>
      </c>
    </row>
    <row r="58" spans="2:13" ht="15.6" x14ac:dyDescent="0.25">
      <c r="C58" s="21">
        <v>4</v>
      </c>
      <c r="D58" s="35">
        <v>10.27</v>
      </c>
      <c r="E58" s="41">
        <v>3.72</v>
      </c>
    </row>
    <row r="59" spans="2:13" ht="15.6" x14ac:dyDescent="0.25">
      <c r="B59" s="28">
        <v>2010</v>
      </c>
      <c r="C59" s="21">
        <v>1</v>
      </c>
      <c r="D59" s="35">
        <v>10.24</v>
      </c>
      <c r="E59" s="41">
        <v>3.49</v>
      </c>
    </row>
    <row r="60" spans="2:13" ht="15.6" x14ac:dyDescent="0.25">
      <c r="C60" s="21">
        <v>2</v>
      </c>
      <c r="D60" s="35">
        <v>9.99</v>
      </c>
      <c r="E60" s="41">
        <v>2.78</v>
      </c>
    </row>
    <row r="61" spans="2:13" ht="15.6" x14ac:dyDescent="0.25">
      <c r="C61" s="21">
        <v>3</v>
      </c>
      <c r="D61" s="35">
        <v>9.93</v>
      </c>
      <c r="E61" s="41">
        <v>2.88</v>
      </c>
    </row>
    <row r="62" spans="2:13" ht="15.6" x14ac:dyDescent="0.25">
      <c r="C62" s="21">
        <v>4</v>
      </c>
      <c r="D62" s="35">
        <v>10.09</v>
      </c>
      <c r="E62" s="41">
        <v>3.46</v>
      </c>
    </row>
    <row r="63" spans="2:13" ht="15.6" x14ac:dyDescent="0.25">
      <c r="B63" s="28">
        <v>2011</v>
      </c>
      <c r="C63" s="21">
        <v>1</v>
      </c>
      <c r="D63" s="35">
        <v>10.1</v>
      </c>
      <c r="E63" s="41">
        <v>3.2</v>
      </c>
    </row>
    <row r="64" spans="2:13" ht="15.6" x14ac:dyDescent="0.25">
      <c r="C64" s="21">
        <v>2</v>
      </c>
      <c r="D64" s="35">
        <v>9.8800000000000008</v>
      </c>
      <c r="E64" s="41">
        <v>2.41</v>
      </c>
    </row>
    <row r="65" spans="2:11" ht="15.6" x14ac:dyDescent="0.25">
      <c r="C65" s="33">
        <v>3</v>
      </c>
      <c r="D65" s="35">
        <v>9.65</v>
      </c>
      <c r="E65" s="41">
        <v>2.0499999999999998</v>
      </c>
    </row>
    <row r="66" spans="2:11" ht="15.6" x14ac:dyDescent="0.25">
      <c r="C66" s="21">
        <v>4</v>
      </c>
      <c r="D66" s="35">
        <v>9.8800000000000008</v>
      </c>
      <c r="E66" s="41">
        <v>2.04</v>
      </c>
    </row>
    <row r="67" spans="2:11" ht="15.6" x14ac:dyDescent="0.25">
      <c r="B67" s="28">
        <v>2012</v>
      </c>
      <c r="C67" s="21">
        <v>1</v>
      </c>
      <c r="D67" s="35">
        <v>9.6300000000000008</v>
      </c>
      <c r="E67" s="41">
        <v>1.83</v>
      </c>
    </row>
    <row r="68" spans="2:11" ht="15.6" x14ac:dyDescent="0.25">
      <c r="C68" s="21">
        <v>2</v>
      </c>
      <c r="D68" s="35">
        <v>9.83</v>
      </c>
      <c r="E68" s="41">
        <v>1.64</v>
      </c>
    </row>
    <row r="69" spans="2:11" ht="15.6" x14ac:dyDescent="0.25">
      <c r="C69" s="33">
        <v>3</v>
      </c>
      <c r="D69" s="35">
        <v>9.75</v>
      </c>
      <c r="E69" s="41">
        <v>1.71</v>
      </c>
    </row>
    <row r="70" spans="2:11" ht="15.6" x14ac:dyDescent="0.25">
      <c r="C70" s="21">
        <v>4</v>
      </c>
      <c r="D70" s="35">
        <v>10.07</v>
      </c>
      <c r="E70" s="41">
        <v>1.95</v>
      </c>
    </row>
    <row r="71" spans="2:11" ht="15.6" x14ac:dyDescent="0.25">
      <c r="B71" s="28">
        <v>2013</v>
      </c>
      <c r="C71" s="21">
        <v>1</v>
      </c>
      <c r="D71" s="35">
        <v>9.57</v>
      </c>
      <c r="E71" s="41">
        <v>1.99</v>
      </c>
    </row>
    <row r="72" spans="2:11" ht="15.6" x14ac:dyDescent="0.25">
      <c r="C72" s="21">
        <v>2</v>
      </c>
      <c r="D72" s="35">
        <v>9.4700000000000006</v>
      </c>
      <c r="E72" s="41">
        <v>2.71</v>
      </c>
    </row>
    <row r="73" spans="2:11" ht="15.6" x14ac:dyDescent="0.25">
      <c r="C73" s="33">
        <v>3</v>
      </c>
      <c r="D73" s="35">
        <v>9.6</v>
      </c>
      <c r="E73" s="41">
        <v>2.74</v>
      </c>
      <c r="K73" s="1" t="s">
        <v>7</v>
      </c>
    </row>
    <row r="74" spans="2:11" ht="15.6" x14ac:dyDescent="0.25">
      <c r="C74" s="21">
        <v>4</v>
      </c>
      <c r="D74" s="35">
        <v>9.83</v>
      </c>
      <c r="E74" s="41">
        <v>2.77</v>
      </c>
      <c r="K74" s="1">
        <v>9.6199999999999992</v>
      </c>
    </row>
    <row r="75" spans="2:11" ht="15.6" x14ac:dyDescent="0.25">
      <c r="B75" s="28">
        <v>2014</v>
      </c>
      <c r="C75" s="21">
        <v>1</v>
      </c>
      <c r="D75" s="35">
        <v>9.5399999999999991</v>
      </c>
      <c r="E75" s="41">
        <v>2.62</v>
      </c>
      <c r="K75" s="1">
        <v>9.9499999999999993</v>
      </c>
    </row>
    <row r="76" spans="2:11" ht="15.6" x14ac:dyDescent="0.25">
      <c r="C76" s="21">
        <v>2</v>
      </c>
      <c r="D76" s="23">
        <v>9.84</v>
      </c>
      <c r="E76" s="41">
        <v>2.5</v>
      </c>
      <c r="K76" s="1">
        <v>9.75</v>
      </c>
    </row>
    <row r="77" spans="2:11" ht="15.6" x14ac:dyDescent="0.25">
      <c r="C77" s="33">
        <v>3</v>
      </c>
      <c r="D77" s="34">
        <v>9.4499999999999993</v>
      </c>
      <c r="E77" s="41">
        <v>2.2799999999999998</v>
      </c>
      <c r="K77" s="1">
        <v>9.4499999999999993</v>
      </c>
    </row>
    <row r="78" spans="2:11" ht="15.6" x14ac:dyDescent="0.25">
      <c r="C78" s="21">
        <v>4</v>
      </c>
      <c r="D78" s="26">
        <v>10.28</v>
      </c>
      <c r="E78" s="41">
        <v>1.97</v>
      </c>
      <c r="G78" s="1">
        <f>AVERAGE(D75:D78)</f>
        <v>9.7774999999999999</v>
      </c>
      <c r="H78" s="1">
        <f>AVERAGE(E75:E78)</f>
        <v>2.3425000000000002</v>
      </c>
      <c r="K78" s="1">
        <v>9.9</v>
      </c>
    </row>
    <row r="79" spans="2:11" ht="15.6" x14ac:dyDescent="0.25">
      <c r="B79" s="1">
        <v>2015</v>
      </c>
      <c r="C79" s="21">
        <v>1</v>
      </c>
      <c r="D79" s="1">
        <v>9.4700000000000006</v>
      </c>
      <c r="E79" s="42">
        <v>1.98</v>
      </c>
      <c r="K79" s="1">
        <v>9.75</v>
      </c>
    </row>
    <row r="80" spans="2:11" ht="15.6" x14ac:dyDescent="0.25">
      <c r="C80" s="21">
        <v>2</v>
      </c>
      <c r="D80" s="1">
        <v>9.43</v>
      </c>
      <c r="E80" s="42">
        <v>2.15</v>
      </c>
      <c r="K80" s="1">
        <v>9.6</v>
      </c>
    </row>
    <row r="81" spans="2:11" ht="15.6" x14ac:dyDescent="0.25">
      <c r="C81" s="33">
        <v>3</v>
      </c>
      <c r="D81" s="1">
        <v>9.75</v>
      </c>
      <c r="E81" s="42">
        <v>2.2400000000000002</v>
      </c>
      <c r="K81" s="1">
        <v>9.8000000000000007</v>
      </c>
    </row>
    <row r="82" spans="2:11" ht="15.6" x14ac:dyDescent="0.25">
      <c r="C82" s="21">
        <v>4</v>
      </c>
      <c r="D82" s="1">
        <v>9.68</v>
      </c>
      <c r="E82" s="42">
        <v>2.1800000000000002</v>
      </c>
      <c r="G82" s="1">
        <f>AVERAGE(D79:D82)</f>
        <v>9.5824999999999996</v>
      </c>
      <c r="H82" s="1">
        <f>AVERAGE(E79:E82)</f>
        <v>2.1375000000000002</v>
      </c>
      <c r="K82" s="1">
        <v>10.25</v>
      </c>
    </row>
    <row r="83" spans="2:11" x14ac:dyDescent="0.25">
      <c r="B83" s="1">
        <v>2016</v>
      </c>
      <c r="C83" s="1">
        <v>1</v>
      </c>
      <c r="D83" s="1">
        <v>9.48</v>
      </c>
      <c r="E83" s="42">
        <v>1.95</v>
      </c>
      <c r="K83" s="1">
        <v>9.8000000000000007</v>
      </c>
    </row>
    <row r="84" spans="2:11" x14ac:dyDescent="0.25">
      <c r="C84" s="1">
        <v>2</v>
      </c>
      <c r="D84" s="1">
        <v>9.42</v>
      </c>
      <c r="E84" s="42">
        <v>1.77</v>
      </c>
      <c r="K84" s="1">
        <f>AVERAGE(K74:K83)</f>
        <v>9.786999999999999</v>
      </c>
    </row>
    <row r="85" spans="2:11" x14ac:dyDescent="0.25">
      <c r="C85" s="1">
        <v>3</v>
      </c>
      <c r="D85" s="1">
        <v>9.4700000000000006</v>
      </c>
      <c r="E85" s="42">
        <v>1.56</v>
      </c>
    </row>
    <row r="86" spans="2:11" x14ac:dyDescent="0.25">
      <c r="C86" s="1">
        <v>4</v>
      </c>
      <c r="D86" s="1">
        <v>9.5</v>
      </c>
      <c r="E86" s="42">
        <v>2.14</v>
      </c>
    </row>
    <row r="87" spans="2:11" x14ac:dyDescent="0.25">
      <c r="B87" s="1">
        <v>2017</v>
      </c>
      <c r="C87" s="1">
        <v>1</v>
      </c>
      <c r="D87" s="1">
        <v>9.6</v>
      </c>
      <c r="E87" s="42">
        <v>2.4500000000000002</v>
      </c>
    </row>
    <row r="88" spans="2:11" x14ac:dyDescent="0.25">
      <c r="C88" s="1">
        <v>2</v>
      </c>
      <c r="D88" s="1">
        <v>9.4499999999999993</v>
      </c>
      <c r="E88" s="42">
        <v>2.2599999999999998</v>
      </c>
    </row>
    <row r="89" spans="2:11" x14ac:dyDescent="0.25">
      <c r="C89" s="1">
        <v>3</v>
      </c>
      <c r="D89" s="1">
        <v>9.7899999999999991</v>
      </c>
      <c r="E89" s="42">
        <v>2.2400000000000002</v>
      </c>
    </row>
    <row r="90" spans="2:11" x14ac:dyDescent="0.25">
      <c r="C90" s="1">
        <v>4</v>
      </c>
      <c r="G90" s="1">
        <v>9.8000000000000007</v>
      </c>
    </row>
    <row r="91" spans="2:11" x14ac:dyDescent="0.25">
      <c r="G91" s="1">
        <v>9.75</v>
      </c>
    </row>
    <row r="92" spans="2:11" x14ac:dyDescent="0.25">
      <c r="G92" s="1">
        <v>9.48</v>
      </c>
    </row>
    <row r="94" spans="2:11" x14ac:dyDescent="0.25">
      <c r="G94" s="1">
        <v>9</v>
      </c>
    </row>
    <row r="95" spans="2:11" x14ac:dyDescent="0.25">
      <c r="G95" s="1">
        <v>9.6</v>
      </c>
    </row>
    <row r="96" spans="2:11" x14ac:dyDescent="0.25">
      <c r="G96" s="1">
        <f>AVERAGE(G90:G95)</f>
        <v>9.5259999999999998</v>
      </c>
    </row>
  </sheetData>
  <pageMargins left="1.25" right="1.25" top="1" bottom="1" header="0.25972222222222224" footer="0"/>
  <pageSetup scale="44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T60"/>
  <sheetViews>
    <sheetView workbookViewId="0">
      <selection activeCell="P29" sqref="P29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254" width="9.109375" style="1" customWidth="1"/>
  </cols>
  <sheetData>
    <row r="1" spans="1:18" s="2" customFormat="1" ht="8.4" x14ac:dyDescent="0.25">
      <c r="A1" s="2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3" customFormat="1" ht="20.100000000000001" customHeight="1" x14ac:dyDescent="0.25">
      <c r="B15" s="16"/>
      <c r="C15" s="17"/>
      <c r="D15" s="18"/>
      <c r="E15" s="18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3" customFormat="1" ht="20.100000000000001" customHeight="1" x14ac:dyDescent="0.25">
      <c r="B16" s="16"/>
      <c r="C16" s="17"/>
      <c r="D16" s="18"/>
      <c r="E16" s="1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 s="3" customFormat="1" ht="20.100000000000001" customHeight="1" x14ac:dyDescent="0.25">
      <c r="B17" s="16"/>
      <c r="C17" s="17"/>
      <c r="D17" s="18"/>
      <c r="E17" s="18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2:18" s="3" customFormat="1" ht="20.100000000000001" customHeight="1" x14ac:dyDescent="0.25">
      <c r="B18" s="16"/>
      <c r="C18" s="17"/>
      <c r="D18" s="27" t="s">
        <v>6</v>
      </c>
      <c r="E18" s="27" t="s">
        <v>5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2:18" s="3" customFormat="1" ht="20.55" customHeight="1" x14ac:dyDescent="0.25">
      <c r="B19" s="20">
        <v>2006</v>
      </c>
      <c r="C19" s="21">
        <v>1</v>
      </c>
      <c r="D19" s="23">
        <v>10.38</v>
      </c>
      <c r="E19" s="23">
        <v>10.63</v>
      </c>
      <c r="G19" s="37"/>
      <c r="H19" s="38">
        <v>4.57</v>
      </c>
      <c r="I19" s="37"/>
      <c r="J19" s="37"/>
      <c r="K19" s="39">
        <f t="shared" ref="K19:K31" si="0">D19-H19</f>
        <v>5.8100000000000005</v>
      </c>
      <c r="L19" s="37"/>
      <c r="M19" s="39">
        <f t="shared" ref="M19:M31" si="1">E19-H19</f>
        <v>6.0600000000000005</v>
      </c>
      <c r="N19" s="37"/>
      <c r="O19" s="37"/>
      <c r="P19" s="37"/>
      <c r="Q19" s="37"/>
      <c r="R19" s="37"/>
    </row>
    <row r="20" spans="2:18" s="3" customFormat="1" ht="13.2" customHeight="1" x14ac:dyDescent="0.25">
      <c r="B20" s="20"/>
      <c r="C20" s="21">
        <v>2</v>
      </c>
      <c r="D20" s="23">
        <v>10.68</v>
      </c>
      <c r="E20" s="24">
        <v>10.5</v>
      </c>
      <c r="G20" s="37"/>
      <c r="H20" s="38">
        <v>5.07</v>
      </c>
      <c r="I20" s="37"/>
      <c r="J20" s="37"/>
      <c r="K20" s="39">
        <f t="shared" si="0"/>
        <v>5.6099999999999994</v>
      </c>
      <c r="L20" s="37"/>
      <c r="M20" s="39">
        <f t="shared" si="1"/>
        <v>5.43</v>
      </c>
      <c r="N20" s="37"/>
      <c r="O20" s="37"/>
      <c r="P20" s="37"/>
      <c r="Q20" s="37"/>
      <c r="R20" s="37"/>
    </row>
    <row r="21" spans="2:18" s="3" customFormat="1" ht="13.2" customHeight="1" x14ac:dyDescent="0.25">
      <c r="B21" s="20"/>
      <c r="C21" s="21">
        <v>3</v>
      </c>
      <c r="D21" s="23">
        <v>10.06</v>
      </c>
      <c r="E21" s="23">
        <v>10.45</v>
      </c>
      <c r="G21" s="37"/>
      <c r="H21" s="38">
        <v>4.8966666666666656</v>
      </c>
      <c r="I21" s="37"/>
      <c r="J21" s="37"/>
      <c r="K21" s="39">
        <f t="shared" si="0"/>
        <v>5.1633333333333349</v>
      </c>
      <c r="L21" s="37"/>
      <c r="M21" s="39">
        <f t="shared" si="1"/>
        <v>5.5533333333333337</v>
      </c>
      <c r="N21" s="37"/>
      <c r="O21" s="37"/>
      <c r="P21" s="37"/>
      <c r="Q21" s="37"/>
      <c r="R21" s="37"/>
    </row>
    <row r="22" spans="2:18" s="3" customFormat="1" ht="11.25" customHeight="1" x14ac:dyDescent="0.25">
      <c r="B22" s="20"/>
      <c r="C22" s="21">
        <v>4</v>
      </c>
      <c r="D22" s="26">
        <v>10.39</v>
      </c>
      <c r="E22" s="26">
        <v>10.14</v>
      </c>
      <c r="H22">
        <v>4.63</v>
      </c>
      <c r="K22" s="19">
        <f t="shared" si="0"/>
        <v>5.7600000000000007</v>
      </c>
      <c r="M22" s="19">
        <f t="shared" si="1"/>
        <v>5.5100000000000007</v>
      </c>
    </row>
    <row r="23" spans="2:18" s="3" customFormat="1" ht="20.25" customHeight="1" x14ac:dyDescent="0.25">
      <c r="B23" s="20">
        <v>2007</v>
      </c>
      <c r="C23" s="21">
        <v>1</v>
      </c>
      <c r="D23">
        <v>10.45</v>
      </c>
      <c r="E23" s="35">
        <v>10.44</v>
      </c>
      <c r="H23">
        <v>4.68</v>
      </c>
      <c r="K23" s="19">
        <f t="shared" si="0"/>
        <v>5.77</v>
      </c>
      <c r="M23" s="19">
        <f t="shared" si="1"/>
        <v>5.76</v>
      </c>
    </row>
    <row r="24" spans="2:18" s="3" customFormat="1" ht="13.8" customHeight="1" x14ac:dyDescent="0.25">
      <c r="B24" s="20"/>
      <c r="C24" s="21">
        <v>2</v>
      </c>
      <c r="D24">
        <v>10.57</v>
      </c>
      <c r="E24" s="35">
        <v>10.119999999999999</v>
      </c>
      <c r="H24">
        <v>4.8466666666666667</v>
      </c>
      <c r="K24" s="19">
        <f t="shared" si="0"/>
        <v>5.7233333333333336</v>
      </c>
      <c r="M24" s="19">
        <f t="shared" si="1"/>
        <v>5.2733333333333325</v>
      </c>
    </row>
    <row r="25" spans="2:18" s="3" customFormat="1" ht="13.05" customHeight="1" x14ac:dyDescent="0.25">
      <c r="B25" s="20"/>
      <c r="C25" s="21">
        <v>3</v>
      </c>
      <c r="D25">
        <v>10.47</v>
      </c>
      <c r="E25" s="35">
        <v>10.029999999999999</v>
      </c>
      <c r="H25">
        <v>4.7299999999999995</v>
      </c>
      <c r="K25" s="19">
        <f t="shared" si="0"/>
        <v>5.7400000000000011</v>
      </c>
      <c r="M25" s="19">
        <f t="shared" si="1"/>
        <v>5.3</v>
      </c>
    </row>
    <row r="26" spans="2:18" s="3" customFormat="1" ht="11.7" customHeight="1" x14ac:dyDescent="0.25">
      <c r="B26" s="20"/>
      <c r="C26" s="21">
        <v>4</v>
      </c>
      <c r="D26">
        <v>10.33</v>
      </c>
      <c r="E26" s="35">
        <v>10.27</v>
      </c>
      <c r="H26">
        <v>4.26</v>
      </c>
      <c r="K26" s="19">
        <f t="shared" si="0"/>
        <v>6.07</v>
      </c>
      <c r="M26" s="19">
        <f t="shared" si="1"/>
        <v>6.01</v>
      </c>
    </row>
    <row r="27" spans="2:18" s="3" customFormat="1" ht="20.55" customHeight="1" x14ac:dyDescent="0.25">
      <c r="B27" s="20">
        <v>2008</v>
      </c>
      <c r="C27" s="21">
        <v>1</v>
      </c>
      <c r="D27">
        <v>10.29</v>
      </c>
      <c r="E27" s="35">
        <v>10.38</v>
      </c>
      <c r="H27">
        <v>3.6633333333333336</v>
      </c>
      <c r="K27" s="19">
        <f t="shared" si="0"/>
        <v>6.6266666666666652</v>
      </c>
      <c r="M27" s="19">
        <f t="shared" si="1"/>
        <v>6.7166666666666668</v>
      </c>
    </row>
    <row r="28" spans="2:18" s="3" customFormat="1" ht="13.2" customHeight="1" x14ac:dyDescent="0.25">
      <c r="B28" s="20"/>
      <c r="C28" s="21">
        <v>2</v>
      </c>
      <c r="D28">
        <v>10.55</v>
      </c>
      <c r="E28" s="35">
        <v>10.17</v>
      </c>
      <c r="H28">
        <v>3.8866666666666667</v>
      </c>
      <c r="K28" s="19">
        <f t="shared" si="0"/>
        <v>6.663333333333334</v>
      </c>
      <c r="M28" s="19">
        <f t="shared" si="1"/>
        <v>6.2833333333333332</v>
      </c>
    </row>
    <row r="29" spans="2:18" s="3" customFormat="1" ht="13.05" customHeight="1" x14ac:dyDescent="0.25">
      <c r="B29" s="20"/>
      <c r="C29" s="21">
        <v>3</v>
      </c>
      <c r="D29">
        <v>10.46</v>
      </c>
      <c r="E29" s="35">
        <v>10.49</v>
      </c>
      <c r="H29">
        <v>3.8633333333333333</v>
      </c>
      <c r="K29" s="19">
        <f t="shared" si="0"/>
        <v>6.5966666666666676</v>
      </c>
      <c r="M29" s="19">
        <f t="shared" si="1"/>
        <v>6.6266666666666669</v>
      </c>
    </row>
    <row r="30" spans="2:18" s="3" customFormat="1" ht="11.7" customHeight="1" x14ac:dyDescent="0.25">
      <c r="B30" s="20"/>
      <c r="C30" s="21">
        <v>4</v>
      </c>
      <c r="D30">
        <v>10.54</v>
      </c>
      <c r="E30" s="35">
        <v>10.34</v>
      </c>
      <c r="H30">
        <v>3.2533333333333334</v>
      </c>
      <c r="K30" s="19">
        <f t="shared" si="0"/>
        <v>7.2866666666666653</v>
      </c>
      <c r="M30" s="19">
        <f t="shared" si="1"/>
        <v>7.086666666666666</v>
      </c>
    </row>
    <row r="31" spans="2:18" s="3" customFormat="1" ht="22.2" customHeight="1" x14ac:dyDescent="0.25">
      <c r="B31" s="28">
        <v>2009</v>
      </c>
      <c r="C31" s="21">
        <v>1</v>
      </c>
      <c r="D31">
        <v>10.66</v>
      </c>
      <c r="E31" s="35">
        <v>10.24</v>
      </c>
      <c r="H31">
        <v>2.6950000000000003</v>
      </c>
      <c r="K31" s="19">
        <f t="shared" si="0"/>
        <v>7.9649999999999999</v>
      </c>
      <c r="M31" s="19">
        <f t="shared" si="1"/>
        <v>7.5449999999999999</v>
      </c>
    </row>
    <row r="32" spans="2:18" s="1" customFormat="1" ht="15.6" x14ac:dyDescent="0.25">
      <c r="C32" s="21">
        <v>2</v>
      </c>
      <c r="D32">
        <v>10.08</v>
      </c>
      <c r="E32" s="35">
        <v>10.11</v>
      </c>
    </row>
    <row r="33" spans="2:5" s="1" customFormat="1" ht="15.6" x14ac:dyDescent="0.25">
      <c r="C33" s="21">
        <v>3</v>
      </c>
      <c r="D33">
        <v>10.26</v>
      </c>
      <c r="E33" s="35">
        <v>9.8800000000000008</v>
      </c>
    </row>
    <row r="34" spans="2:5" s="1" customFormat="1" ht="15.6" x14ac:dyDescent="0.25">
      <c r="C34" s="21">
        <v>4</v>
      </c>
      <c r="D34">
        <v>10.3</v>
      </c>
      <c r="E34" s="35">
        <v>10.27</v>
      </c>
    </row>
    <row r="35" spans="2:5" s="1" customFormat="1" ht="15.6" x14ac:dyDescent="0.25">
      <c r="B35" s="28">
        <v>2010</v>
      </c>
      <c r="C35" s="21">
        <v>1</v>
      </c>
      <c r="D35">
        <v>10.34</v>
      </c>
      <c r="E35" s="35">
        <v>10.24</v>
      </c>
    </row>
    <row r="36" spans="2:5" s="1" customFormat="1" ht="15.6" x14ac:dyDescent="0.25">
      <c r="C36" s="21">
        <v>2</v>
      </c>
      <c r="D36">
        <v>10.08</v>
      </c>
      <c r="E36" s="35">
        <v>9.99</v>
      </c>
    </row>
    <row r="37" spans="2:5" s="1" customFormat="1" ht="15.6" x14ac:dyDescent="0.25">
      <c r="C37" s="21">
        <v>3</v>
      </c>
      <c r="D37">
        <v>10.26</v>
      </c>
      <c r="E37" s="35">
        <v>9.93</v>
      </c>
    </row>
    <row r="38" spans="2:5" s="1" customFormat="1" ht="15.6" x14ac:dyDescent="0.25">
      <c r="C38" s="21">
        <v>4</v>
      </c>
      <c r="D38">
        <v>10.3</v>
      </c>
      <c r="E38" s="35">
        <v>10.09</v>
      </c>
    </row>
    <row r="39" spans="2:5" s="1" customFormat="1" ht="15.6" x14ac:dyDescent="0.25">
      <c r="B39" s="28">
        <v>2011</v>
      </c>
      <c r="C39" s="21">
        <v>1</v>
      </c>
      <c r="D39">
        <v>9.9600000000000009</v>
      </c>
      <c r="E39" s="35">
        <v>10.1</v>
      </c>
    </row>
    <row r="40" spans="2:5" s="1" customFormat="1" ht="15.6" x14ac:dyDescent="0.25">
      <c r="C40" s="21">
        <v>2</v>
      </c>
      <c r="D40">
        <v>10.23</v>
      </c>
      <c r="E40" s="35">
        <v>9.8800000000000008</v>
      </c>
    </row>
    <row r="41" spans="2:5" s="1" customFormat="1" ht="15.6" x14ac:dyDescent="0.25">
      <c r="C41" s="33">
        <v>3</v>
      </c>
      <c r="D41">
        <v>10.36</v>
      </c>
      <c r="E41" s="35">
        <v>9.65</v>
      </c>
    </row>
    <row r="42" spans="2:5" s="1" customFormat="1" ht="15.6" x14ac:dyDescent="0.25">
      <c r="C42" s="21">
        <v>4</v>
      </c>
      <c r="D42">
        <v>10.29</v>
      </c>
      <c r="E42" s="35">
        <v>9.8800000000000008</v>
      </c>
    </row>
    <row r="43" spans="2:5" s="1" customFormat="1" ht="15.6" x14ac:dyDescent="0.25">
      <c r="B43" s="28">
        <v>2012</v>
      </c>
      <c r="C43" s="21">
        <v>1</v>
      </c>
      <c r="D43">
        <v>10.3</v>
      </c>
      <c r="E43" s="35">
        <v>9.6300000000000008</v>
      </c>
    </row>
    <row r="44" spans="2:5" s="1" customFormat="1" ht="15.6" x14ac:dyDescent="0.25">
      <c r="C44" s="21">
        <v>2</v>
      </c>
      <c r="D44">
        <v>9.92</v>
      </c>
      <c r="E44" s="35">
        <v>9.83</v>
      </c>
    </row>
    <row r="45" spans="2:5" s="1" customFormat="1" ht="15.6" x14ac:dyDescent="0.25">
      <c r="C45" s="33">
        <v>3</v>
      </c>
      <c r="D45">
        <v>9.7799999999999994</v>
      </c>
      <c r="E45" s="35">
        <v>9.75</v>
      </c>
    </row>
    <row r="46" spans="2:5" s="1" customFormat="1" ht="15.6" x14ac:dyDescent="0.25">
      <c r="C46" s="21">
        <v>4</v>
      </c>
      <c r="D46">
        <v>10.050000000000001</v>
      </c>
      <c r="E46" s="35">
        <v>10.07</v>
      </c>
    </row>
    <row r="47" spans="2:5" s="1" customFormat="1" ht="15.6" x14ac:dyDescent="0.25">
      <c r="B47" s="28">
        <v>2013</v>
      </c>
      <c r="C47" s="21">
        <v>1</v>
      </c>
      <c r="D47">
        <v>9.73</v>
      </c>
      <c r="E47" s="35">
        <v>9.57</v>
      </c>
    </row>
    <row r="48" spans="2:5" s="1" customFormat="1" ht="15.6" x14ac:dyDescent="0.25">
      <c r="C48" s="21">
        <v>2</v>
      </c>
      <c r="D48">
        <v>9.57</v>
      </c>
      <c r="E48" s="35">
        <v>9.4700000000000006</v>
      </c>
    </row>
    <row r="49" spans="2:11" s="1" customFormat="1" ht="15.6" x14ac:dyDescent="0.25">
      <c r="C49" s="33">
        <v>3</v>
      </c>
      <c r="D49">
        <v>9.83</v>
      </c>
      <c r="E49" s="35">
        <v>9.6</v>
      </c>
      <c r="K49" s="1" t="s">
        <v>7</v>
      </c>
    </row>
    <row r="50" spans="2:11" s="1" customFormat="1" ht="15.6" x14ac:dyDescent="0.25">
      <c r="C50" s="21">
        <v>4</v>
      </c>
      <c r="D50">
        <v>9.91</v>
      </c>
      <c r="E50" s="35">
        <v>9.83</v>
      </c>
      <c r="K50" s="1">
        <v>9.6199999999999992</v>
      </c>
    </row>
    <row r="51" spans="2:11" s="1" customFormat="1" ht="15.6" x14ac:dyDescent="0.25">
      <c r="B51" s="28">
        <v>2014</v>
      </c>
      <c r="C51" s="21">
        <v>1</v>
      </c>
      <c r="D51">
        <v>9.57</v>
      </c>
      <c r="E51" s="35">
        <v>9.5399999999999991</v>
      </c>
      <c r="K51" s="1">
        <v>9.9499999999999993</v>
      </c>
    </row>
    <row r="52" spans="2:11" s="1" customFormat="1" ht="15.6" x14ac:dyDescent="0.25">
      <c r="C52" s="21">
        <v>2</v>
      </c>
      <c r="D52" s="23">
        <v>9.83</v>
      </c>
      <c r="E52" s="23">
        <v>9.84</v>
      </c>
      <c r="K52" s="1">
        <v>9.75</v>
      </c>
    </row>
    <row r="53" spans="2:11" s="1" customFormat="1" ht="15.6" x14ac:dyDescent="0.25">
      <c r="C53" s="33">
        <v>3</v>
      </c>
      <c r="D53" s="34">
        <v>9.7899999999999991</v>
      </c>
      <c r="E53" s="34">
        <v>9.4499999999999993</v>
      </c>
      <c r="K53" s="1">
        <v>9.4499999999999993</v>
      </c>
    </row>
    <row r="54" spans="2:11" s="1" customFormat="1" ht="15.6" x14ac:dyDescent="0.25">
      <c r="C54" s="21">
        <v>4</v>
      </c>
      <c r="D54" s="26">
        <v>9.76</v>
      </c>
      <c r="E54" s="26">
        <v>10.28</v>
      </c>
      <c r="K54" s="1">
        <v>9.9</v>
      </c>
    </row>
    <row r="55" spans="2:11" s="1" customFormat="1" ht="15.6" x14ac:dyDescent="0.25">
      <c r="B55" s="1">
        <v>2015</v>
      </c>
      <c r="C55" s="21">
        <v>1</v>
      </c>
      <c r="D55" s="1">
        <v>9.67</v>
      </c>
      <c r="E55" s="1">
        <v>9.4700000000000006</v>
      </c>
      <c r="K55" s="1">
        <v>9.75</v>
      </c>
    </row>
    <row r="56" spans="2:11" s="1" customFormat="1" ht="15.6" x14ac:dyDescent="0.25">
      <c r="C56" s="21">
        <v>2</v>
      </c>
      <c r="D56" s="1">
        <v>9.59</v>
      </c>
      <c r="E56" s="1">
        <v>9.43</v>
      </c>
      <c r="K56" s="1">
        <v>9.6</v>
      </c>
    </row>
    <row r="57" spans="2:11" s="1" customFormat="1" ht="15.6" x14ac:dyDescent="0.25">
      <c r="C57" s="33">
        <v>3</v>
      </c>
      <c r="D57" s="1">
        <v>9.4</v>
      </c>
      <c r="E57" s="1">
        <v>9.75</v>
      </c>
      <c r="K57" s="1">
        <v>9.8000000000000007</v>
      </c>
    </row>
    <row r="58" spans="2:11" s="1" customFormat="1" ht="15.6" x14ac:dyDescent="0.25">
      <c r="C58" s="21">
        <v>4</v>
      </c>
      <c r="K58" s="1">
        <v>10.25</v>
      </c>
    </row>
    <row r="59" spans="2:11" s="1" customFormat="1" x14ac:dyDescent="0.25">
      <c r="K59" s="1">
        <v>9.8000000000000007</v>
      </c>
    </row>
    <row r="60" spans="2:11" s="1" customFormat="1" x14ac:dyDescent="0.25">
      <c r="K60" s="1">
        <f>AVERAGE(K50:K59)</f>
        <v>9.786999999999999</v>
      </c>
    </row>
  </sheetData>
  <pageMargins left="1.25" right="1.25" top="1" bottom="1" header="0.25972222222222224" footer="0"/>
  <pageSetup scale="45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T60"/>
  <sheetViews>
    <sheetView workbookViewId="0">
      <selection activeCell="W16" sqref="W16:W19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2.109375" style="1" customWidth="1"/>
    <col min="5" max="5" width="9" style="1" customWidth="1"/>
    <col min="6" max="254" width="9.109375" style="1" customWidth="1"/>
  </cols>
  <sheetData>
    <row r="1" spans="1:18" s="2" customFormat="1" ht="8.4" x14ac:dyDescent="0.25">
      <c r="A1" s="2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" customFormat="1" ht="32.549999999999997" customHeight="1" x14ac:dyDescent="0.15">
      <c r="B2" s="4" t="s">
        <v>1</v>
      </c>
      <c r="C2" s="5" t="s">
        <v>2</v>
      </c>
      <c r="D2" s="6" t="s">
        <v>4</v>
      </c>
      <c r="E2" s="7" t="s">
        <v>5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" customFormat="1" ht="13.95" customHeight="1" x14ac:dyDescent="0.25">
      <c r="B3" s="8">
        <v>1990</v>
      </c>
      <c r="C3" s="9" t="s">
        <v>3</v>
      </c>
      <c r="D3" s="10">
        <v>12.7</v>
      </c>
      <c r="E3" s="11">
        <v>12.67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3.2" customHeight="1" x14ac:dyDescent="0.25">
      <c r="B4" s="12">
        <v>1991</v>
      </c>
      <c r="C4" s="13" t="s">
        <v>3</v>
      </c>
      <c r="D4" s="14">
        <v>12.55</v>
      </c>
      <c r="E4" s="14">
        <v>12.46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s="3" customFormat="1" ht="13.2" customHeight="1" x14ac:dyDescent="0.25">
      <c r="B5" s="12">
        <v>1992</v>
      </c>
      <c r="C5" s="13" t="s">
        <v>3</v>
      </c>
      <c r="D5" s="14">
        <v>12.09</v>
      </c>
      <c r="E5" s="14">
        <v>12.01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3" customFormat="1" ht="13.2" customHeight="1" x14ac:dyDescent="0.25">
      <c r="B6" s="12">
        <v>1993</v>
      </c>
      <c r="C6" s="13" t="s">
        <v>3</v>
      </c>
      <c r="D6" s="14">
        <v>11.41</v>
      </c>
      <c r="E6" s="14">
        <v>11.35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3" customFormat="1" ht="13.2" customHeight="1" x14ac:dyDescent="0.25">
      <c r="B7" s="12">
        <v>1994</v>
      </c>
      <c r="C7" s="13" t="s">
        <v>3</v>
      </c>
      <c r="D7" s="14">
        <v>11.34</v>
      </c>
      <c r="E7" s="14">
        <v>11.35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3" customFormat="1" ht="13.2" customHeight="1" x14ac:dyDescent="0.25">
      <c r="B8" s="12">
        <v>1995</v>
      </c>
      <c r="C8" s="13" t="s">
        <v>3</v>
      </c>
      <c r="D8" s="14">
        <v>11.55</v>
      </c>
      <c r="E8" s="14">
        <v>11.43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3" customFormat="1" ht="13.2" customHeight="1" x14ac:dyDescent="0.25">
      <c r="B9" s="12">
        <v>1996</v>
      </c>
      <c r="C9" s="13" t="s">
        <v>3</v>
      </c>
      <c r="D9" s="14">
        <v>11.39</v>
      </c>
      <c r="E9" s="14">
        <v>11.19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3" customFormat="1" ht="13.2" customHeight="1" x14ac:dyDescent="0.25">
      <c r="B10" s="12">
        <v>1997</v>
      </c>
      <c r="C10" s="13" t="s">
        <v>3</v>
      </c>
      <c r="D10" s="15">
        <v>11.4</v>
      </c>
      <c r="E10" s="14">
        <v>11.29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3" customFormat="1" ht="13.5" customHeight="1" x14ac:dyDescent="0.25">
      <c r="B11" s="12">
        <v>1998</v>
      </c>
      <c r="C11" s="13" t="s">
        <v>3</v>
      </c>
      <c r="D11" s="14">
        <v>11.66</v>
      </c>
      <c r="E11" s="14">
        <v>11.51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s="3" customFormat="1" ht="13.8" customHeight="1" x14ac:dyDescent="0.25">
      <c r="B12" s="12">
        <v>1999</v>
      </c>
      <c r="C12" s="13" t="s">
        <v>3</v>
      </c>
      <c r="D12" s="14">
        <v>10.77</v>
      </c>
      <c r="E12" s="14">
        <v>10.66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3" customFormat="1" ht="12.45" customHeight="1" x14ac:dyDescent="0.25">
      <c r="B13" s="12">
        <v>2000</v>
      </c>
      <c r="C13" s="13" t="s">
        <v>3</v>
      </c>
      <c r="D13" s="14">
        <v>11.43</v>
      </c>
      <c r="E13" s="14">
        <v>11.39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0"/>
    </row>
    <row r="14" spans="1:18" s="3" customFormat="1" ht="20.100000000000001" customHeight="1" x14ac:dyDescent="0.25">
      <c r="B14" s="16">
        <v>2001</v>
      </c>
      <c r="C14" s="17" t="s">
        <v>3</v>
      </c>
      <c r="D14" s="18">
        <v>11.09</v>
      </c>
      <c r="E14" s="18">
        <v>10.95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0"/>
    </row>
    <row r="15" spans="1:18" s="3" customFormat="1" ht="20.100000000000001" customHeight="1" x14ac:dyDescent="0.25">
      <c r="B15" s="16"/>
      <c r="C15" s="17"/>
      <c r="D15" s="18"/>
      <c r="E15" s="18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0"/>
    </row>
    <row r="16" spans="1:18" s="3" customFormat="1" ht="20.100000000000001" customHeight="1" x14ac:dyDescent="0.25">
      <c r="B16" s="16"/>
      <c r="C16" s="17"/>
      <c r="D16" s="18"/>
      <c r="E16" s="1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0"/>
    </row>
    <row r="17" spans="2:18" s="3" customFormat="1" ht="20.100000000000001" customHeight="1" x14ac:dyDescent="0.25">
      <c r="B17" s="16"/>
      <c r="C17" s="17"/>
      <c r="D17" s="18"/>
      <c r="E17" s="1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0"/>
    </row>
    <row r="18" spans="2:18" s="3" customFormat="1" ht="20.100000000000001" customHeight="1" x14ac:dyDescent="0.25">
      <c r="B18" s="16"/>
      <c r="C18" s="17"/>
      <c r="D18" s="18" t="s">
        <v>9</v>
      </c>
      <c r="E18" s="18" t="s">
        <v>8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0"/>
    </row>
    <row r="19" spans="2:18" s="3" customFormat="1" ht="20.55" customHeight="1" x14ac:dyDescent="0.25">
      <c r="B19" s="20">
        <v>2006</v>
      </c>
      <c r="C19" s="21">
        <v>1</v>
      </c>
      <c r="D19" s="23">
        <v>10.38</v>
      </c>
      <c r="E19">
        <v>4.6349999999999998</v>
      </c>
      <c r="F19" s="37"/>
      <c r="G19" s="37"/>
      <c r="H19" s="38">
        <v>4.57</v>
      </c>
      <c r="I19" s="37"/>
      <c r="J19" s="37"/>
      <c r="K19" s="39">
        <f t="shared" ref="K19:K31" si="0">D19-H19</f>
        <v>5.8100000000000005</v>
      </c>
      <c r="L19" s="37"/>
      <c r="M19" s="39">
        <f t="shared" ref="M19:M31" si="1">E19-H19</f>
        <v>6.4999999999999503E-2</v>
      </c>
      <c r="N19" s="37"/>
      <c r="O19" s="37"/>
      <c r="P19" s="37"/>
      <c r="Q19" s="37"/>
    </row>
    <row r="20" spans="2:18" s="3" customFormat="1" ht="13.2" customHeight="1" x14ac:dyDescent="0.25">
      <c r="B20" s="20"/>
      <c r="C20" s="21">
        <v>2</v>
      </c>
      <c r="D20" s="23">
        <v>10.68</v>
      </c>
      <c r="E20">
        <v>5.1366666666666667</v>
      </c>
      <c r="F20" s="37"/>
      <c r="G20" s="37"/>
      <c r="H20" s="38">
        <v>5.07</v>
      </c>
      <c r="I20" s="37"/>
      <c r="J20" s="37"/>
      <c r="K20" s="39">
        <f t="shared" si="0"/>
        <v>5.6099999999999994</v>
      </c>
      <c r="L20" s="37"/>
      <c r="M20" s="39">
        <f t="shared" si="1"/>
        <v>6.666666666666643E-2</v>
      </c>
      <c r="N20" s="37"/>
      <c r="O20" s="37"/>
      <c r="P20" s="37"/>
      <c r="Q20" s="37"/>
    </row>
    <row r="21" spans="2:18" s="3" customFormat="1" ht="13.2" customHeight="1" x14ac:dyDescent="0.25">
      <c r="B21" s="20"/>
      <c r="C21" s="21">
        <v>3</v>
      </c>
      <c r="D21" s="23">
        <v>10.06</v>
      </c>
      <c r="E21">
        <v>4.9933333333333332</v>
      </c>
      <c r="F21" s="37"/>
      <c r="G21" s="37"/>
      <c r="H21" s="38">
        <v>4.8966666666666656</v>
      </c>
      <c r="I21" s="37"/>
      <c r="J21" s="37"/>
      <c r="K21" s="39">
        <f t="shared" si="0"/>
        <v>5.1633333333333349</v>
      </c>
      <c r="L21" s="37"/>
      <c r="M21" s="39">
        <f t="shared" si="1"/>
        <v>9.6666666666667567E-2</v>
      </c>
      <c r="N21" s="37"/>
      <c r="O21" s="37"/>
      <c r="P21" s="37"/>
      <c r="Q21" s="37"/>
    </row>
    <row r="22" spans="2:18" s="3" customFormat="1" ht="11.25" customHeight="1" x14ac:dyDescent="0.25">
      <c r="B22" s="20"/>
      <c r="C22" s="21">
        <v>4</v>
      </c>
      <c r="D22" s="26">
        <v>10.39</v>
      </c>
      <c r="E22">
        <v>4.7399999999999993</v>
      </c>
      <c r="H22">
        <v>4.63</v>
      </c>
      <c r="K22" s="19">
        <f t="shared" si="0"/>
        <v>5.7600000000000007</v>
      </c>
      <c r="M22" s="19">
        <f t="shared" si="1"/>
        <v>0.10999999999999943</v>
      </c>
    </row>
    <row r="23" spans="2:18" s="3" customFormat="1" ht="20.25" customHeight="1" x14ac:dyDescent="0.25">
      <c r="B23" s="20">
        <v>2007</v>
      </c>
      <c r="C23" s="21">
        <v>1</v>
      </c>
      <c r="D23">
        <v>10.45</v>
      </c>
      <c r="E23">
        <v>4.7966666666666669</v>
      </c>
      <c r="H23">
        <v>4.68</v>
      </c>
      <c r="K23" s="19">
        <f t="shared" si="0"/>
        <v>5.77</v>
      </c>
      <c r="M23" s="19">
        <f t="shared" si="1"/>
        <v>0.11666666666666714</v>
      </c>
    </row>
    <row r="24" spans="2:18" s="3" customFormat="1" ht="13.8" customHeight="1" x14ac:dyDescent="0.25">
      <c r="B24" s="20"/>
      <c r="C24" s="21">
        <v>2</v>
      </c>
      <c r="D24">
        <v>10.57</v>
      </c>
      <c r="E24">
        <v>4.9899999999999993</v>
      </c>
      <c r="H24">
        <v>4.8466666666666667</v>
      </c>
      <c r="K24" s="19">
        <f t="shared" si="0"/>
        <v>5.7233333333333336</v>
      </c>
      <c r="M24" s="19">
        <f t="shared" si="1"/>
        <v>0.14333333333333265</v>
      </c>
    </row>
    <row r="25" spans="2:18" s="3" customFormat="1" ht="13.05" customHeight="1" x14ac:dyDescent="0.25">
      <c r="B25" s="20"/>
      <c r="C25" s="21">
        <v>3</v>
      </c>
      <c r="D25">
        <v>10.47</v>
      </c>
      <c r="E25">
        <v>4.9433333333333325</v>
      </c>
      <c r="H25">
        <v>4.7299999999999995</v>
      </c>
      <c r="K25" s="19">
        <f t="shared" si="0"/>
        <v>5.7400000000000011</v>
      </c>
      <c r="M25" s="19">
        <f t="shared" si="1"/>
        <v>0.21333333333333293</v>
      </c>
    </row>
    <row r="26" spans="2:18" s="3" customFormat="1" ht="11.7" customHeight="1" x14ac:dyDescent="0.25">
      <c r="B26" s="20"/>
      <c r="C26" s="21">
        <v>4</v>
      </c>
      <c r="D26">
        <v>10.33</v>
      </c>
      <c r="E26">
        <v>4.6066666666666665</v>
      </c>
      <c r="H26">
        <v>4.26</v>
      </c>
      <c r="K26" s="19">
        <f t="shared" si="0"/>
        <v>6.07</v>
      </c>
      <c r="M26" s="19">
        <f t="shared" si="1"/>
        <v>0.34666666666666668</v>
      </c>
    </row>
    <row r="27" spans="2:18" s="3" customFormat="1" ht="20.55" customHeight="1" x14ac:dyDescent="0.25">
      <c r="B27" s="20">
        <v>2008</v>
      </c>
      <c r="C27" s="21">
        <v>1</v>
      </c>
      <c r="D27">
        <v>10.29</v>
      </c>
      <c r="E27">
        <v>4.4133333333333331</v>
      </c>
      <c r="H27">
        <v>3.6633333333333336</v>
      </c>
      <c r="K27" s="19">
        <f t="shared" si="0"/>
        <v>6.6266666666666652</v>
      </c>
      <c r="M27" s="19">
        <f t="shared" si="1"/>
        <v>0.74999999999999956</v>
      </c>
    </row>
    <row r="28" spans="2:18" s="3" customFormat="1" ht="13.2" customHeight="1" x14ac:dyDescent="0.25">
      <c r="B28" s="20"/>
      <c r="C28" s="21">
        <v>2</v>
      </c>
      <c r="D28">
        <v>10.55</v>
      </c>
      <c r="E28">
        <v>4.5766666666666671</v>
      </c>
      <c r="H28">
        <v>3.8866666666666667</v>
      </c>
      <c r="K28" s="19">
        <f t="shared" si="0"/>
        <v>6.663333333333334</v>
      </c>
      <c r="M28" s="19">
        <f t="shared" si="1"/>
        <v>0.69000000000000039</v>
      </c>
    </row>
    <row r="29" spans="2:18" s="3" customFormat="1" ht="13.05" customHeight="1" x14ac:dyDescent="0.25">
      <c r="B29" s="20"/>
      <c r="C29" s="21">
        <v>3</v>
      </c>
      <c r="D29">
        <v>10.46</v>
      </c>
      <c r="E29">
        <v>4.4466666666666663</v>
      </c>
      <c r="H29">
        <v>3.8633333333333333</v>
      </c>
      <c r="K29" s="19">
        <f t="shared" si="0"/>
        <v>6.5966666666666676</v>
      </c>
      <c r="M29" s="19">
        <f t="shared" si="1"/>
        <v>0.58333333333333304</v>
      </c>
    </row>
    <row r="30" spans="2:18" s="3" customFormat="1" ht="11.7" customHeight="1" x14ac:dyDescent="0.25">
      <c r="B30" s="20"/>
      <c r="C30" s="21">
        <v>4</v>
      </c>
      <c r="D30">
        <v>10.54</v>
      </c>
      <c r="E30">
        <v>3.6799999999999997</v>
      </c>
      <c r="H30">
        <v>3.2533333333333334</v>
      </c>
      <c r="K30" s="19">
        <f t="shared" si="0"/>
        <v>7.2866666666666653</v>
      </c>
      <c r="M30" s="19">
        <f t="shared" si="1"/>
        <v>0.42666666666666631</v>
      </c>
    </row>
    <row r="31" spans="2:18" s="3" customFormat="1" ht="22.2" customHeight="1" x14ac:dyDescent="0.25">
      <c r="B31" s="28">
        <v>2009</v>
      </c>
      <c r="C31" s="21">
        <v>1</v>
      </c>
      <c r="D31">
        <v>10.66</v>
      </c>
      <c r="E31">
        <v>3.4533333333333331</v>
      </c>
      <c r="H31">
        <v>2.6950000000000003</v>
      </c>
      <c r="K31" s="19">
        <f t="shared" si="0"/>
        <v>7.9649999999999999</v>
      </c>
      <c r="M31" s="19">
        <f t="shared" si="1"/>
        <v>0.75833333333333286</v>
      </c>
    </row>
    <row r="32" spans="2:18" s="1" customFormat="1" ht="15.6" x14ac:dyDescent="0.25">
      <c r="C32" s="21">
        <v>2</v>
      </c>
      <c r="D32">
        <v>10.08</v>
      </c>
      <c r="E32">
        <v>4.17</v>
      </c>
    </row>
    <row r="33" spans="2:5" s="1" customFormat="1" ht="15.6" x14ac:dyDescent="0.25">
      <c r="C33" s="21">
        <v>3</v>
      </c>
      <c r="D33">
        <v>10.26</v>
      </c>
      <c r="E33">
        <v>4.3233333333333341</v>
      </c>
    </row>
    <row r="34" spans="2:5" s="1" customFormat="1" ht="15.6" x14ac:dyDescent="0.25">
      <c r="C34" s="21">
        <v>4</v>
      </c>
      <c r="D34">
        <v>10.3</v>
      </c>
      <c r="E34">
        <v>4.33</v>
      </c>
    </row>
    <row r="35" spans="2:5" s="1" customFormat="1" ht="15.6" x14ac:dyDescent="0.25">
      <c r="B35" s="28">
        <v>2010</v>
      </c>
      <c r="C35" s="21">
        <v>1</v>
      </c>
      <c r="D35">
        <v>10.34</v>
      </c>
      <c r="E35">
        <v>4.62</v>
      </c>
    </row>
    <row r="36" spans="2:5" s="1" customFormat="1" ht="15.6" x14ac:dyDescent="0.25">
      <c r="C36" s="21">
        <v>2</v>
      </c>
      <c r="D36">
        <v>10.08</v>
      </c>
      <c r="E36">
        <v>4.37</v>
      </c>
    </row>
    <row r="37" spans="2:5" s="1" customFormat="1" ht="15.6" x14ac:dyDescent="0.25">
      <c r="C37" s="21">
        <v>3</v>
      </c>
      <c r="D37">
        <v>10.26</v>
      </c>
      <c r="E37">
        <v>3.8533333333333335</v>
      </c>
    </row>
    <row r="38" spans="2:5" s="1" customFormat="1" ht="15.6" x14ac:dyDescent="0.25">
      <c r="C38" s="21">
        <v>4</v>
      </c>
      <c r="D38">
        <v>10.3</v>
      </c>
      <c r="E38">
        <v>4.16</v>
      </c>
    </row>
    <row r="39" spans="2:5" s="1" customFormat="1" ht="15.6" x14ac:dyDescent="0.25">
      <c r="B39" s="28">
        <v>2011</v>
      </c>
      <c r="C39" s="21">
        <v>1</v>
      </c>
      <c r="D39">
        <v>9.9600000000000009</v>
      </c>
      <c r="E39">
        <v>4.5599999999999996</v>
      </c>
    </row>
    <row r="40" spans="2:5" s="1" customFormat="1" ht="15.6" x14ac:dyDescent="0.25">
      <c r="C40" s="21">
        <v>2</v>
      </c>
      <c r="D40">
        <v>10.23</v>
      </c>
      <c r="E40">
        <v>4.34</v>
      </c>
    </row>
    <row r="41" spans="2:5" s="1" customFormat="1" ht="15.6" x14ac:dyDescent="0.25">
      <c r="C41" s="33">
        <v>3</v>
      </c>
      <c r="D41">
        <v>10.36</v>
      </c>
      <c r="E41">
        <v>3.6999999999999997</v>
      </c>
    </row>
    <row r="42" spans="2:5" s="1" customFormat="1" ht="15.6" x14ac:dyDescent="0.25">
      <c r="C42" s="21">
        <v>4</v>
      </c>
      <c r="D42">
        <v>10.29</v>
      </c>
      <c r="E42">
        <v>3.0433333333333334</v>
      </c>
    </row>
    <row r="43" spans="2:5" s="1" customFormat="1" ht="15.6" x14ac:dyDescent="0.25">
      <c r="B43" s="28">
        <v>2012</v>
      </c>
      <c r="C43" s="21">
        <v>1</v>
      </c>
      <c r="D43">
        <v>10.3</v>
      </c>
      <c r="E43">
        <v>3.14</v>
      </c>
    </row>
    <row r="44" spans="2:5" s="1" customFormat="1" ht="15.6" x14ac:dyDescent="0.25">
      <c r="C44" s="21">
        <v>2</v>
      </c>
      <c r="D44">
        <v>9.92</v>
      </c>
      <c r="E44">
        <v>2.936666666666667</v>
      </c>
    </row>
    <row r="45" spans="2:5" s="1" customFormat="1" ht="15.6" x14ac:dyDescent="0.25">
      <c r="C45" s="33">
        <v>3</v>
      </c>
      <c r="D45">
        <v>9.7799999999999994</v>
      </c>
      <c r="E45">
        <v>2.7466666666666661</v>
      </c>
    </row>
    <row r="46" spans="2:5" s="1" customFormat="1" ht="15.6" x14ac:dyDescent="0.25">
      <c r="C46" s="21">
        <v>4</v>
      </c>
      <c r="D46">
        <v>10.050000000000001</v>
      </c>
      <c r="E46">
        <v>2.8599999999999994</v>
      </c>
    </row>
    <row r="47" spans="2:5" s="1" customFormat="1" ht="15.6" x14ac:dyDescent="0.25">
      <c r="B47" s="28">
        <v>2013</v>
      </c>
      <c r="C47" s="21">
        <v>1</v>
      </c>
      <c r="D47">
        <v>9.73</v>
      </c>
      <c r="E47">
        <v>3.1366666666666667</v>
      </c>
    </row>
    <row r="48" spans="2:5" s="1" customFormat="1" ht="15.6" x14ac:dyDescent="0.25">
      <c r="C48" s="21">
        <v>2</v>
      </c>
      <c r="D48">
        <v>9.57</v>
      </c>
      <c r="E48">
        <v>3.1466666666666665</v>
      </c>
    </row>
    <row r="49" spans="2:11" s="1" customFormat="1" ht="15.6" x14ac:dyDescent="0.25">
      <c r="C49" s="33">
        <v>3</v>
      </c>
      <c r="D49">
        <v>9.83</v>
      </c>
      <c r="E49">
        <v>3.72</v>
      </c>
      <c r="K49" s="1" t="s">
        <v>7</v>
      </c>
    </row>
    <row r="50" spans="2:11" s="1" customFormat="1" ht="15.6" x14ac:dyDescent="0.25">
      <c r="C50" s="21">
        <v>4</v>
      </c>
      <c r="D50">
        <v>9.91</v>
      </c>
      <c r="E50">
        <v>3.7900000000000005</v>
      </c>
      <c r="K50" s="1">
        <v>9.6199999999999992</v>
      </c>
    </row>
    <row r="51" spans="2:11" s="1" customFormat="1" ht="15.6" x14ac:dyDescent="0.25">
      <c r="B51" s="28">
        <v>2014</v>
      </c>
      <c r="C51" s="21">
        <v>1</v>
      </c>
      <c r="D51">
        <v>9.57</v>
      </c>
      <c r="E51">
        <v>3.6833333333333336</v>
      </c>
      <c r="K51" s="1">
        <v>9.9499999999999993</v>
      </c>
    </row>
    <row r="52" spans="2:11" s="1" customFormat="1" ht="15.6" x14ac:dyDescent="0.25">
      <c r="C52" s="21">
        <v>2</v>
      </c>
      <c r="D52" s="23">
        <v>9.83</v>
      </c>
      <c r="E52">
        <v>3.4433333333333334</v>
      </c>
      <c r="K52" s="1">
        <v>9.75</v>
      </c>
    </row>
    <row r="53" spans="2:11" s="1" customFormat="1" ht="15.6" x14ac:dyDescent="0.25">
      <c r="C53" s="33">
        <v>3</v>
      </c>
      <c r="D53" s="34">
        <v>9.7899999999999991</v>
      </c>
      <c r="E53">
        <v>3.2633333333333332</v>
      </c>
      <c r="K53" s="1">
        <v>9.4499999999999993</v>
      </c>
    </row>
    <row r="54" spans="2:11" s="1" customFormat="1" ht="15.6" x14ac:dyDescent="0.25">
      <c r="C54" s="21">
        <v>4</v>
      </c>
      <c r="D54" s="26">
        <v>9.76</v>
      </c>
      <c r="E54">
        <v>2.97</v>
      </c>
      <c r="K54" s="1">
        <v>9.9</v>
      </c>
    </row>
    <row r="55" spans="2:11" s="1" customFormat="1" ht="15.6" x14ac:dyDescent="0.25">
      <c r="B55" s="1">
        <v>2015</v>
      </c>
      <c r="C55" s="21">
        <v>1</v>
      </c>
      <c r="D55" s="1">
        <v>9.67</v>
      </c>
      <c r="E55">
        <v>2.5589680082559338</v>
      </c>
      <c r="K55" s="1">
        <v>9.75</v>
      </c>
    </row>
    <row r="56" spans="2:11" s="1" customFormat="1" ht="15.6" x14ac:dyDescent="0.25">
      <c r="C56" s="21">
        <v>2</v>
      </c>
      <c r="D56" s="1">
        <v>9.59</v>
      </c>
      <c r="E56">
        <v>2.8800000000000003</v>
      </c>
      <c r="K56" s="1">
        <v>9.6</v>
      </c>
    </row>
    <row r="57" spans="2:11" s="1" customFormat="1" ht="15.6" x14ac:dyDescent="0.25">
      <c r="C57" s="33">
        <v>3</v>
      </c>
      <c r="D57" s="1">
        <v>9.4</v>
      </c>
      <c r="E57">
        <v>2.8833333333333333</v>
      </c>
      <c r="K57" s="1">
        <v>9.8000000000000007</v>
      </c>
    </row>
    <row r="58" spans="2:11" s="1" customFormat="1" ht="15.6" x14ac:dyDescent="0.25">
      <c r="C58" s="21">
        <v>4</v>
      </c>
      <c r="K58" s="1">
        <v>10.25</v>
      </c>
    </row>
    <row r="59" spans="2:11" s="1" customFormat="1" x14ac:dyDescent="0.25">
      <c r="K59" s="1">
        <v>9.8000000000000007</v>
      </c>
    </row>
    <row r="60" spans="2:11" s="1" customFormat="1" x14ac:dyDescent="0.25">
      <c r="K60" s="1">
        <f>AVERAGE(K50:K59)</f>
        <v>9.786999999999999</v>
      </c>
    </row>
  </sheetData>
  <pageMargins left="1.25" right="1.25" top="1" bottom="1" header="0.25972222222222224" footer="0"/>
  <pageSetup scale="45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U60"/>
  <sheetViews>
    <sheetView topLeftCell="A37" workbookViewId="0">
      <selection activeCell="E65" sqref="E65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17.6640625" style="1" customWidth="1"/>
    <col min="5" max="5" width="12.109375" style="1" customWidth="1"/>
    <col min="6" max="6" width="9" style="1" customWidth="1"/>
    <col min="7" max="255" width="9.109375" style="1" customWidth="1"/>
  </cols>
  <sheetData>
    <row r="1" spans="1:19" s="2" customFormat="1" ht="8.4" x14ac:dyDescent="0.25">
      <c r="A1" s="2" t="s">
        <v>0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3" customFormat="1" ht="32.549999999999997" customHeight="1" x14ac:dyDescent="0.15">
      <c r="B2" s="4" t="s">
        <v>1</v>
      </c>
      <c r="C2" s="5" t="s">
        <v>2</v>
      </c>
      <c r="D2" s="5"/>
      <c r="E2" s="6" t="s">
        <v>4</v>
      </c>
      <c r="F2" s="7" t="s">
        <v>5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3" customFormat="1" ht="13.95" customHeight="1" x14ac:dyDescent="0.25">
      <c r="B3" s="8">
        <v>1990</v>
      </c>
      <c r="C3" s="9" t="s">
        <v>3</v>
      </c>
      <c r="D3" s="9"/>
      <c r="E3" s="10">
        <v>12.7</v>
      </c>
      <c r="F3" s="11">
        <v>12.67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s="3" customFormat="1" ht="13.2" customHeight="1" x14ac:dyDescent="0.25">
      <c r="B4" s="12">
        <v>1991</v>
      </c>
      <c r="C4" s="13" t="s">
        <v>3</v>
      </c>
      <c r="D4" s="13"/>
      <c r="E4" s="14">
        <v>12.55</v>
      </c>
      <c r="F4" s="14">
        <v>12.46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s="3" customFormat="1" ht="13.2" customHeight="1" x14ac:dyDescent="0.25">
      <c r="B5" s="12">
        <v>1992</v>
      </c>
      <c r="C5" s="13" t="s">
        <v>3</v>
      </c>
      <c r="D5" s="13"/>
      <c r="E5" s="14">
        <v>12.09</v>
      </c>
      <c r="F5" s="14">
        <v>12.01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s="3" customFormat="1" ht="13.2" customHeight="1" x14ac:dyDescent="0.25">
      <c r="B6" s="12">
        <v>1993</v>
      </c>
      <c r="C6" s="13" t="s">
        <v>3</v>
      </c>
      <c r="D6" s="13"/>
      <c r="E6" s="14">
        <v>11.41</v>
      </c>
      <c r="F6" s="14">
        <v>11.35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s="3" customFormat="1" ht="13.2" customHeight="1" x14ac:dyDescent="0.25">
      <c r="B7" s="12">
        <v>1994</v>
      </c>
      <c r="C7" s="13" t="s">
        <v>3</v>
      </c>
      <c r="D7" s="13"/>
      <c r="E7" s="14">
        <v>11.34</v>
      </c>
      <c r="F7" s="14">
        <v>11.35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s="3" customFormat="1" ht="13.2" customHeight="1" x14ac:dyDescent="0.25">
      <c r="B8" s="12">
        <v>1995</v>
      </c>
      <c r="C8" s="13" t="s">
        <v>3</v>
      </c>
      <c r="D8" s="13"/>
      <c r="E8" s="14">
        <v>11.55</v>
      </c>
      <c r="F8" s="14">
        <v>11.43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s="3" customFormat="1" ht="13.2" customHeight="1" x14ac:dyDescent="0.25">
      <c r="B9" s="12">
        <v>1996</v>
      </c>
      <c r="C9" s="13" t="s">
        <v>3</v>
      </c>
      <c r="D9" s="13"/>
      <c r="E9" s="14">
        <v>11.39</v>
      </c>
      <c r="F9" s="14">
        <v>11.19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s="3" customFormat="1" ht="13.2" customHeight="1" x14ac:dyDescent="0.25">
      <c r="B10" s="12">
        <v>1997</v>
      </c>
      <c r="C10" s="13" t="s">
        <v>3</v>
      </c>
      <c r="D10" s="13"/>
      <c r="E10" s="15">
        <v>11.4</v>
      </c>
      <c r="F10" s="14">
        <v>11.29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s="3" customFormat="1" ht="13.5" customHeight="1" x14ac:dyDescent="0.25">
      <c r="B11" s="12">
        <v>1998</v>
      </c>
      <c r="C11" s="13" t="s">
        <v>3</v>
      </c>
      <c r="D11" s="13"/>
      <c r="E11" s="14">
        <v>11.66</v>
      </c>
      <c r="F11" s="14">
        <v>11.51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s="3" customFormat="1" ht="13.8" customHeight="1" x14ac:dyDescent="0.25">
      <c r="B12" s="12">
        <v>1999</v>
      </c>
      <c r="C12" s="13" t="s">
        <v>3</v>
      </c>
      <c r="D12" s="13"/>
      <c r="E12" s="14">
        <v>10.77</v>
      </c>
      <c r="F12" s="14">
        <v>10.66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s="3" customFormat="1" ht="12.45" customHeight="1" x14ac:dyDescent="0.25">
      <c r="B13" s="12">
        <v>2000</v>
      </c>
      <c r="C13" s="13" t="s">
        <v>3</v>
      </c>
      <c r="D13" s="13"/>
      <c r="E13" s="14">
        <v>11.43</v>
      </c>
      <c r="F13" s="14">
        <v>11.39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0"/>
    </row>
    <row r="14" spans="1:19" s="3" customFormat="1" ht="20.100000000000001" customHeight="1" x14ac:dyDescent="0.25">
      <c r="B14" s="16">
        <v>2001</v>
      </c>
      <c r="C14" s="17" t="s">
        <v>3</v>
      </c>
      <c r="D14" s="17"/>
      <c r="E14" s="18">
        <v>11.09</v>
      </c>
      <c r="F14" s="18">
        <v>10.95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0"/>
    </row>
    <row r="15" spans="1:19" s="3" customFormat="1" ht="20.100000000000001" customHeight="1" x14ac:dyDescent="0.25">
      <c r="B15" s="16"/>
      <c r="C15" s="17"/>
      <c r="D15" s="17"/>
      <c r="E15" s="18"/>
      <c r="F15" s="18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0"/>
    </row>
    <row r="16" spans="1:19" s="3" customFormat="1" ht="20.100000000000001" customHeight="1" x14ac:dyDescent="0.25">
      <c r="B16" s="16"/>
      <c r="C16" s="17"/>
      <c r="D16" s="17"/>
      <c r="E16" s="18"/>
      <c r="F16" s="1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0"/>
    </row>
    <row r="17" spans="2:19" s="3" customFormat="1" ht="20.100000000000001" customHeight="1" x14ac:dyDescent="0.25">
      <c r="B17" s="16"/>
      <c r="C17" s="17"/>
      <c r="D17" s="17"/>
      <c r="E17" s="18"/>
      <c r="F17" s="18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0"/>
    </row>
    <row r="18" spans="2:19" s="3" customFormat="1" ht="20.100000000000001" customHeight="1" x14ac:dyDescent="0.25">
      <c r="B18" s="16"/>
      <c r="C18" s="17"/>
      <c r="D18" s="18" t="s">
        <v>10</v>
      </c>
      <c r="E18" s="18" t="s">
        <v>9</v>
      </c>
      <c r="F18" s="18" t="s">
        <v>8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0"/>
    </row>
    <row r="19" spans="2:19" s="3" customFormat="1" ht="20.55" customHeight="1" x14ac:dyDescent="0.25">
      <c r="B19" s="20">
        <v>2006</v>
      </c>
      <c r="C19" s="21">
        <v>1</v>
      </c>
      <c r="D19" s="40">
        <f>E19-F19</f>
        <v>5.745000000000001</v>
      </c>
      <c r="E19" s="23">
        <v>10.38</v>
      </c>
      <c r="F19">
        <v>4.6349999999999998</v>
      </c>
      <c r="G19" s="37"/>
      <c r="H19" s="37"/>
      <c r="I19" s="38">
        <v>4.57</v>
      </c>
      <c r="J19" s="37"/>
      <c r="K19" s="37"/>
      <c r="L19" s="39">
        <f t="shared" ref="L19:L31" si="0">E19-I19</f>
        <v>5.8100000000000005</v>
      </c>
      <c r="M19" s="37"/>
      <c r="N19" s="39">
        <f t="shared" ref="N19:N31" si="1">F19-I19</f>
        <v>6.4999999999999503E-2</v>
      </c>
      <c r="O19" s="37"/>
      <c r="P19" s="37"/>
      <c r="Q19" s="37"/>
      <c r="R19" s="37"/>
    </row>
    <row r="20" spans="2:19" s="3" customFormat="1" ht="13.2" customHeight="1" x14ac:dyDescent="0.25">
      <c r="B20" s="20"/>
      <c r="C20" s="21">
        <v>2</v>
      </c>
      <c r="D20" s="40">
        <f t="shared" ref="D20:D57" si="2">E20-F20</f>
        <v>5.543333333333333</v>
      </c>
      <c r="E20" s="23">
        <v>10.68</v>
      </c>
      <c r="F20">
        <v>5.1366666666666667</v>
      </c>
      <c r="G20" s="37"/>
      <c r="H20" s="37"/>
      <c r="I20" s="38">
        <v>5.07</v>
      </c>
      <c r="J20" s="37"/>
      <c r="K20" s="37"/>
      <c r="L20" s="39">
        <f t="shared" si="0"/>
        <v>5.6099999999999994</v>
      </c>
      <c r="M20" s="37"/>
      <c r="N20" s="39">
        <f t="shared" si="1"/>
        <v>6.666666666666643E-2</v>
      </c>
      <c r="O20" s="37"/>
      <c r="P20" s="37"/>
      <c r="Q20" s="37"/>
      <c r="R20" s="37"/>
    </row>
    <row r="21" spans="2:19" s="3" customFormat="1" ht="13.2" customHeight="1" x14ac:dyDescent="0.25">
      <c r="B21" s="20"/>
      <c r="C21" s="21">
        <v>3</v>
      </c>
      <c r="D21" s="40">
        <f t="shared" si="2"/>
        <v>5.0666666666666673</v>
      </c>
      <c r="E21" s="23">
        <v>10.06</v>
      </c>
      <c r="F21">
        <v>4.9933333333333332</v>
      </c>
      <c r="G21" s="37"/>
      <c r="H21" s="37"/>
      <c r="I21" s="38">
        <v>4.8966666666666656</v>
      </c>
      <c r="J21" s="37"/>
      <c r="K21" s="37"/>
      <c r="L21" s="39">
        <f t="shared" si="0"/>
        <v>5.1633333333333349</v>
      </c>
      <c r="M21" s="37"/>
      <c r="N21" s="39">
        <f t="shared" si="1"/>
        <v>9.6666666666667567E-2</v>
      </c>
      <c r="O21" s="37"/>
      <c r="P21" s="37"/>
      <c r="Q21" s="37"/>
      <c r="R21" s="37"/>
    </row>
    <row r="22" spans="2:19" s="3" customFormat="1" ht="11.25" customHeight="1" x14ac:dyDescent="0.25">
      <c r="B22" s="20"/>
      <c r="C22" s="21">
        <v>4</v>
      </c>
      <c r="D22" s="40">
        <f t="shared" si="2"/>
        <v>5.6500000000000012</v>
      </c>
      <c r="E22" s="26">
        <v>10.39</v>
      </c>
      <c r="F22">
        <v>4.7399999999999993</v>
      </c>
      <c r="I22">
        <v>4.63</v>
      </c>
      <c r="L22" s="19">
        <f t="shared" si="0"/>
        <v>5.7600000000000007</v>
      </c>
      <c r="N22" s="19">
        <f t="shared" si="1"/>
        <v>0.10999999999999943</v>
      </c>
    </row>
    <row r="23" spans="2:19" s="3" customFormat="1" ht="20.25" customHeight="1" x14ac:dyDescent="0.25">
      <c r="B23" s="20">
        <v>2007</v>
      </c>
      <c r="C23" s="21">
        <v>1</v>
      </c>
      <c r="D23" s="40">
        <f t="shared" si="2"/>
        <v>5.6533333333333324</v>
      </c>
      <c r="E23">
        <v>10.45</v>
      </c>
      <c r="F23">
        <v>4.7966666666666669</v>
      </c>
      <c r="I23">
        <v>4.68</v>
      </c>
      <c r="L23" s="19">
        <f t="shared" si="0"/>
        <v>5.77</v>
      </c>
      <c r="N23" s="19">
        <f t="shared" si="1"/>
        <v>0.11666666666666714</v>
      </c>
    </row>
    <row r="24" spans="2:19" s="3" customFormat="1" ht="13.8" customHeight="1" x14ac:dyDescent="0.25">
      <c r="B24" s="20"/>
      <c r="C24" s="21">
        <v>2</v>
      </c>
      <c r="D24" s="40">
        <f t="shared" si="2"/>
        <v>5.580000000000001</v>
      </c>
      <c r="E24">
        <v>10.57</v>
      </c>
      <c r="F24">
        <v>4.9899999999999993</v>
      </c>
      <c r="I24">
        <v>4.8466666666666667</v>
      </c>
      <c r="L24" s="19">
        <f t="shared" si="0"/>
        <v>5.7233333333333336</v>
      </c>
      <c r="N24" s="19">
        <f t="shared" si="1"/>
        <v>0.14333333333333265</v>
      </c>
    </row>
    <row r="25" spans="2:19" s="3" customFormat="1" ht="13.05" customHeight="1" x14ac:dyDescent="0.25">
      <c r="B25" s="20"/>
      <c r="C25" s="21">
        <v>3</v>
      </c>
      <c r="D25" s="40">
        <f t="shared" si="2"/>
        <v>5.5266666666666682</v>
      </c>
      <c r="E25">
        <v>10.47</v>
      </c>
      <c r="F25">
        <v>4.9433333333333325</v>
      </c>
      <c r="I25">
        <v>4.7299999999999995</v>
      </c>
      <c r="L25" s="19">
        <f t="shared" si="0"/>
        <v>5.7400000000000011</v>
      </c>
      <c r="N25" s="19">
        <f t="shared" si="1"/>
        <v>0.21333333333333293</v>
      </c>
    </row>
    <row r="26" spans="2:19" s="3" customFormat="1" ht="11.7" customHeight="1" x14ac:dyDescent="0.25">
      <c r="B26" s="20"/>
      <c r="C26" s="21">
        <v>4</v>
      </c>
      <c r="D26" s="40">
        <f t="shared" si="2"/>
        <v>5.7233333333333336</v>
      </c>
      <c r="E26">
        <v>10.33</v>
      </c>
      <c r="F26">
        <v>4.6066666666666665</v>
      </c>
      <c r="I26">
        <v>4.26</v>
      </c>
      <c r="L26" s="19">
        <f t="shared" si="0"/>
        <v>6.07</v>
      </c>
      <c r="N26" s="19">
        <f t="shared" si="1"/>
        <v>0.34666666666666668</v>
      </c>
    </row>
    <row r="27" spans="2:19" s="3" customFormat="1" ht="20.55" customHeight="1" x14ac:dyDescent="0.25">
      <c r="B27" s="20">
        <v>2008</v>
      </c>
      <c r="C27" s="21">
        <v>1</v>
      </c>
      <c r="D27" s="40">
        <f t="shared" si="2"/>
        <v>5.876666666666666</v>
      </c>
      <c r="E27">
        <v>10.29</v>
      </c>
      <c r="F27">
        <v>4.4133333333333331</v>
      </c>
      <c r="I27">
        <v>3.6633333333333336</v>
      </c>
      <c r="L27" s="19">
        <f t="shared" si="0"/>
        <v>6.6266666666666652</v>
      </c>
      <c r="N27" s="19">
        <f t="shared" si="1"/>
        <v>0.74999999999999956</v>
      </c>
    </row>
    <row r="28" spans="2:19" s="3" customFormat="1" ht="13.2" customHeight="1" x14ac:dyDescent="0.25">
      <c r="B28" s="20"/>
      <c r="C28" s="21">
        <v>2</v>
      </c>
      <c r="D28" s="40">
        <f t="shared" si="2"/>
        <v>5.9733333333333336</v>
      </c>
      <c r="E28">
        <v>10.55</v>
      </c>
      <c r="F28">
        <v>4.5766666666666671</v>
      </c>
      <c r="I28">
        <v>3.8866666666666667</v>
      </c>
      <c r="L28" s="19">
        <f t="shared" si="0"/>
        <v>6.663333333333334</v>
      </c>
      <c r="N28" s="19">
        <f t="shared" si="1"/>
        <v>0.69000000000000039</v>
      </c>
    </row>
    <row r="29" spans="2:19" s="3" customFormat="1" ht="13.05" customHeight="1" x14ac:dyDescent="0.25">
      <c r="B29" s="20"/>
      <c r="C29" s="21">
        <v>3</v>
      </c>
      <c r="D29" s="40">
        <f t="shared" si="2"/>
        <v>6.0133333333333345</v>
      </c>
      <c r="E29">
        <v>10.46</v>
      </c>
      <c r="F29">
        <v>4.4466666666666663</v>
      </c>
      <c r="I29">
        <v>3.8633333333333333</v>
      </c>
      <c r="L29" s="19">
        <f t="shared" si="0"/>
        <v>6.5966666666666676</v>
      </c>
      <c r="N29" s="19">
        <f t="shared" si="1"/>
        <v>0.58333333333333304</v>
      </c>
    </row>
    <row r="30" spans="2:19" s="3" customFormat="1" ht="11.7" customHeight="1" x14ac:dyDescent="0.25">
      <c r="B30" s="20"/>
      <c r="C30" s="21">
        <v>4</v>
      </c>
      <c r="D30" s="40">
        <f t="shared" si="2"/>
        <v>6.8599999999999994</v>
      </c>
      <c r="E30">
        <v>10.54</v>
      </c>
      <c r="F30">
        <v>3.6799999999999997</v>
      </c>
      <c r="I30">
        <v>3.2533333333333334</v>
      </c>
      <c r="L30" s="19">
        <f t="shared" si="0"/>
        <v>7.2866666666666653</v>
      </c>
      <c r="N30" s="19">
        <f t="shared" si="1"/>
        <v>0.42666666666666631</v>
      </c>
    </row>
    <row r="31" spans="2:19" s="3" customFormat="1" ht="22.2" customHeight="1" x14ac:dyDescent="0.25">
      <c r="B31" s="28">
        <v>2009</v>
      </c>
      <c r="C31" s="21">
        <v>1</v>
      </c>
      <c r="D31" s="40">
        <f t="shared" si="2"/>
        <v>7.206666666666667</v>
      </c>
      <c r="E31">
        <v>10.66</v>
      </c>
      <c r="F31">
        <v>3.4533333333333331</v>
      </c>
      <c r="I31">
        <v>2.6950000000000003</v>
      </c>
      <c r="L31" s="19">
        <f t="shared" si="0"/>
        <v>7.9649999999999999</v>
      </c>
      <c r="N31" s="19">
        <f t="shared" si="1"/>
        <v>0.75833333333333286</v>
      </c>
    </row>
    <row r="32" spans="2:19" s="1" customFormat="1" ht="15.6" x14ac:dyDescent="0.25">
      <c r="C32" s="21">
        <v>2</v>
      </c>
      <c r="D32" s="40">
        <f t="shared" si="2"/>
        <v>5.91</v>
      </c>
      <c r="E32">
        <v>10.08</v>
      </c>
      <c r="F32">
        <v>4.17</v>
      </c>
    </row>
    <row r="33" spans="2:6" s="1" customFormat="1" ht="15.6" x14ac:dyDescent="0.25">
      <c r="C33" s="21">
        <v>3</v>
      </c>
      <c r="D33" s="40">
        <f t="shared" si="2"/>
        <v>5.9366666666666656</v>
      </c>
      <c r="E33">
        <v>10.26</v>
      </c>
      <c r="F33">
        <v>4.3233333333333341</v>
      </c>
    </row>
    <row r="34" spans="2:6" s="1" customFormat="1" ht="15.6" x14ac:dyDescent="0.25">
      <c r="C34" s="21">
        <v>4</v>
      </c>
      <c r="D34" s="40">
        <f t="shared" si="2"/>
        <v>5.9700000000000006</v>
      </c>
      <c r="E34">
        <v>10.3</v>
      </c>
      <c r="F34">
        <v>4.33</v>
      </c>
    </row>
    <row r="35" spans="2:6" s="1" customFormat="1" ht="15.6" x14ac:dyDescent="0.25">
      <c r="B35" s="28">
        <v>2010</v>
      </c>
      <c r="C35" s="21">
        <v>1</v>
      </c>
      <c r="D35" s="40">
        <f t="shared" si="2"/>
        <v>5.72</v>
      </c>
      <c r="E35">
        <v>10.34</v>
      </c>
      <c r="F35">
        <v>4.62</v>
      </c>
    </row>
    <row r="36" spans="2:6" s="1" customFormat="1" ht="15.6" x14ac:dyDescent="0.25">
      <c r="C36" s="21">
        <v>2</v>
      </c>
      <c r="D36" s="40">
        <f t="shared" si="2"/>
        <v>5.71</v>
      </c>
      <c r="E36">
        <v>10.08</v>
      </c>
      <c r="F36">
        <v>4.37</v>
      </c>
    </row>
    <row r="37" spans="2:6" s="1" customFormat="1" ht="15.6" x14ac:dyDescent="0.25">
      <c r="C37" s="21">
        <v>3</v>
      </c>
      <c r="D37" s="40">
        <f t="shared" si="2"/>
        <v>6.4066666666666663</v>
      </c>
      <c r="E37">
        <v>10.26</v>
      </c>
      <c r="F37">
        <v>3.8533333333333335</v>
      </c>
    </row>
    <row r="38" spans="2:6" s="1" customFormat="1" ht="15.6" x14ac:dyDescent="0.25">
      <c r="C38" s="21">
        <v>4</v>
      </c>
      <c r="D38" s="40">
        <f t="shared" si="2"/>
        <v>6.1400000000000006</v>
      </c>
      <c r="E38">
        <v>10.3</v>
      </c>
      <c r="F38">
        <v>4.16</v>
      </c>
    </row>
    <row r="39" spans="2:6" s="1" customFormat="1" ht="15.6" x14ac:dyDescent="0.25">
      <c r="B39" s="28">
        <v>2011</v>
      </c>
      <c r="C39" s="21">
        <v>1</v>
      </c>
      <c r="D39" s="40">
        <f t="shared" si="2"/>
        <v>5.4000000000000012</v>
      </c>
      <c r="E39">
        <v>9.9600000000000009</v>
      </c>
      <c r="F39">
        <v>4.5599999999999996</v>
      </c>
    </row>
    <row r="40" spans="2:6" s="1" customFormat="1" ht="15.6" x14ac:dyDescent="0.25">
      <c r="C40" s="21">
        <v>2</v>
      </c>
      <c r="D40" s="40">
        <f t="shared" si="2"/>
        <v>5.8900000000000006</v>
      </c>
      <c r="E40">
        <v>10.23</v>
      </c>
      <c r="F40">
        <v>4.34</v>
      </c>
    </row>
    <row r="41" spans="2:6" s="1" customFormat="1" ht="15.6" x14ac:dyDescent="0.25">
      <c r="C41" s="33">
        <v>3</v>
      </c>
      <c r="D41" s="40">
        <f t="shared" si="2"/>
        <v>6.66</v>
      </c>
      <c r="E41">
        <v>10.36</v>
      </c>
      <c r="F41">
        <v>3.6999999999999997</v>
      </c>
    </row>
    <row r="42" spans="2:6" s="1" customFormat="1" ht="15.6" x14ac:dyDescent="0.25">
      <c r="C42" s="21">
        <v>4</v>
      </c>
      <c r="D42" s="40">
        <f t="shared" si="2"/>
        <v>7.2466666666666661</v>
      </c>
      <c r="E42">
        <v>10.29</v>
      </c>
      <c r="F42">
        <v>3.0433333333333334</v>
      </c>
    </row>
    <row r="43" spans="2:6" s="1" customFormat="1" ht="15.6" x14ac:dyDescent="0.25">
      <c r="B43" s="28">
        <v>2012</v>
      </c>
      <c r="C43" s="21">
        <v>1</v>
      </c>
      <c r="D43" s="40">
        <f t="shared" si="2"/>
        <v>7.16</v>
      </c>
      <c r="E43">
        <v>10.3</v>
      </c>
      <c r="F43">
        <v>3.14</v>
      </c>
    </row>
    <row r="44" spans="2:6" s="1" customFormat="1" ht="15.6" x14ac:dyDescent="0.25">
      <c r="C44" s="21">
        <v>2</v>
      </c>
      <c r="D44" s="40">
        <f t="shared" si="2"/>
        <v>6.9833333333333325</v>
      </c>
      <c r="E44">
        <v>9.92</v>
      </c>
      <c r="F44">
        <v>2.936666666666667</v>
      </c>
    </row>
    <row r="45" spans="2:6" s="1" customFormat="1" ht="15.6" x14ac:dyDescent="0.25">
      <c r="C45" s="33">
        <v>3</v>
      </c>
      <c r="D45" s="40">
        <f t="shared" si="2"/>
        <v>7.0333333333333332</v>
      </c>
      <c r="E45">
        <v>9.7799999999999994</v>
      </c>
      <c r="F45">
        <v>2.7466666666666661</v>
      </c>
    </row>
    <row r="46" spans="2:6" s="1" customFormat="1" ht="15.6" x14ac:dyDescent="0.25">
      <c r="C46" s="21">
        <v>4</v>
      </c>
      <c r="D46" s="40">
        <f t="shared" si="2"/>
        <v>7.1900000000000013</v>
      </c>
      <c r="E46">
        <v>10.050000000000001</v>
      </c>
      <c r="F46">
        <v>2.8599999999999994</v>
      </c>
    </row>
    <row r="47" spans="2:6" s="1" customFormat="1" ht="15.6" x14ac:dyDescent="0.25">
      <c r="B47" s="28">
        <v>2013</v>
      </c>
      <c r="C47" s="21">
        <v>1</v>
      </c>
      <c r="D47" s="40">
        <f t="shared" si="2"/>
        <v>6.5933333333333337</v>
      </c>
      <c r="E47">
        <v>9.73</v>
      </c>
      <c r="F47">
        <v>3.1366666666666667</v>
      </c>
    </row>
    <row r="48" spans="2:6" s="1" customFormat="1" ht="15.6" x14ac:dyDescent="0.25">
      <c r="C48" s="21">
        <v>2</v>
      </c>
      <c r="D48" s="40">
        <f t="shared" si="2"/>
        <v>6.4233333333333338</v>
      </c>
      <c r="E48">
        <v>9.57</v>
      </c>
      <c r="F48">
        <v>3.1466666666666665</v>
      </c>
    </row>
    <row r="49" spans="2:12" s="1" customFormat="1" ht="15.6" x14ac:dyDescent="0.25">
      <c r="C49" s="33">
        <v>3</v>
      </c>
      <c r="D49" s="40">
        <f t="shared" si="2"/>
        <v>6.1099999999999994</v>
      </c>
      <c r="E49">
        <v>9.83</v>
      </c>
      <c r="F49">
        <v>3.72</v>
      </c>
      <c r="L49" s="1" t="s">
        <v>7</v>
      </c>
    </row>
    <row r="50" spans="2:12" s="1" customFormat="1" ht="15.6" x14ac:dyDescent="0.25">
      <c r="C50" s="21">
        <v>4</v>
      </c>
      <c r="D50" s="40">
        <f t="shared" si="2"/>
        <v>6.1199999999999992</v>
      </c>
      <c r="E50">
        <v>9.91</v>
      </c>
      <c r="F50">
        <v>3.7900000000000005</v>
      </c>
      <c r="L50" s="1">
        <v>9.6199999999999992</v>
      </c>
    </row>
    <row r="51" spans="2:12" s="1" customFormat="1" ht="15.6" x14ac:dyDescent="0.25">
      <c r="B51" s="28">
        <v>2014</v>
      </c>
      <c r="C51" s="21">
        <v>1</v>
      </c>
      <c r="D51" s="40">
        <f t="shared" si="2"/>
        <v>5.8866666666666667</v>
      </c>
      <c r="E51">
        <v>9.57</v>
      </c>
      <c r="F51">
        <v>3.6833333333333336</v>
      </c>
      <c r="L51" s="1">
        <v>9.9499999999999993</v>
      </c>
    </row>
    <row r="52" spans="2:12" s="1" customFormat="1" ht="15.6" x14ac:dyDescent="0.25">
      <c r="C52" s="21">
        <v>2</v>
      </c>
      <c r="D52" s="40">
        <f t="shared" si="2"/>
        <v>6.3866666666666667</v>
      </c>
      <c r="E52" s="23">
        <v>9.83</v>
      </c>
      <c r="F52">
        <v>3.4433333333333334</v>
      </c>
      <c r="L52" s="1">
        <v>9.75</v>
      </c>
    </row>
    <row r="53" spans="2:12" s="1" customFormat="1" ht="15.6" x14ac:dyDescent="0.25">
      <c r="C53" s="33">
        <v>3</v>
      </c>
      <c r="D53" s="40">
        <f t="shared" si="2"/>
        <v>6.5266666666666655</v>
      </c>
      <c r="E53" s="34">
        <v>9.7899999999999991</v>
      </c>
      <c r="F53">
        <v>3.2633333333333332</v>
      </c>
      <c r="L53" s="1">
        <v>9.4499999999999993</v>
      </c>
    </row>
    <row r="54" spans="2:12" s="1" customFormat="1" ht="15.6" x14ac:dyDescent="0.25">
      <c r="C54" s="21">
        <v>4</v>
      </c>
      <c r="D54" s="40">
        <f t="shared" si="2"/>
        <v>6.7899999999999991</v>
      </c>
      <c r="E54" s="26">
        <v>9.76</v>
      </c>
      <c r="F54">
        <v>2.97</v>
      </c>
      <c r="L54" s="1">
        <v>9.9</v>
      </c>
    </row>
    <row r="55" spans="2:12" s="1" customFormat="1" ht="15.6" x14ac:dyDescent="0.25">
      <c r="B55" s="1">
        <v>2015</v>
      </c>
      <c r="C55" s="21">
        <v>1</v>
      </c>
      <c r="D55" s="40">
        <f t="shared" si="2"/>
        <v>7.1110319917440661</v>
      </c>
      <c r="E55" s="1">
        <v>9.67</v>
      </c>
      <c r="F55">
        <v>2.5589680082559338</v>
      </c>
      <c r="L55" s="1">
        <v>9.75</v>
      </c>
    </row>
    <row r="56" spans="2:12" s="1" customFormat="1" ht="15.6" x14ac:dyDescent="0.25">
      <c r="C56" s="21">
        <v>2</v>
      </c>
      <c r="D56" s="40">
        <f t="shared" si="2"/>
        <v>6.7099999999999991</v>
      </c>
      <c r="E56" s="1">
        <v>9.59</v>
      </c>
      <c r="F56">
        <v>2.8800000000000003</v>
      </c>
      <c r="L56" s="1">
        <v>9.6</v>
      </c>
    </row>
    <row r="57" spans="2:12" s="1" customFormat="1" ht="15.6" x14ac:dyDescent="0.25">
      <c r="C57" s="33">
        <v>3</v>
      </c>
      <c r="D57" s="40">
        <f t="shared" si="2"/>
        <v>6.5166666666666675</v>
      </c>
      <c r="E57" s="1">
        <v>9.4</v>
      </c>
      <c r="F57">
        <v>2.8833333333333333</v>
      </c>
      <c r="L57" s="1">
        <v>9.8000000000000007</v>
      </c>
    </row>
    <row r="58" spans="2:12" s="1" customFormat="1" ht="15.6" x14ac:dyDescent="0.25">
      <c r="C58" s="21">
        <v>4</v>
      </c>
      <c r="D58" s="21"/>
      <c r="L58" s="1">
        <v>10.25</v>
      </c>
    </row>
    <row r="59" spans="2:12" s="1" customFormat="1" x14ac:dyDescent="0.25">
      <c r="L59" s="1">
        <v>9.8000000000000007</v>
      </c>
    </row>
    <row r="60" spans="2:12" s="1" customFormat="1" x14ac:dyDescent="0.25">
      <c r="L60" s="1">
        <f>AVERAGE(L50:L59)</f>
        <v>9.786999999999999</v>
      </c>
    </row>
  </sheetData>
  <pageMargins left="1.25" right="1.25" top="1" bottom="1" header="0.25972222222222224" footer="0"/>
  <pageSetup scale="41" orientation="portrait" r:id="rId1"/>
  <headerFooter alignWithMargins="0">
    <oddHeader xml:space="preserve">&amp;L&amp;"Verdana"&amp;7 2.&amp;R&amp;"Verdana"&amp;7 RRA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  <pageSetUpPr fitToPage="1"/>
  </sheetPr>
  <dimension ref="A1:IT46"/>
  <sheetViews>
    <sheetView topLeftCell="A19" workbookViewId="0">
      <selection activeCell="K36" sqref="K36"/>
    </sheetView>
  </sheetViews>
  <sheetFormatPr defaultRowHeight="13.2" x14ac:dyDescent="0.25"/>
  <cols>
    <col min="1" max="1" width="6.77734375" style="1" customWidth="1"/>
    <col min="2" max="2" width="14.77734375" style="1" customWidth="1"/>
    <col min="3" max="3" width="9.21875" style="1" customWidth="1"/>
    <col min="4" max="4" width="9" style="1" customWidth="1"/>
    <col min="5" max="253" width="9.109375" style="1" customWidth="1"/>
  </cols>
  <sheetData>
    <row r="1" spans="1:18" s="2" customFormat="1" ht="8.4" x14ac:dyDescent="0.25">
      <c r="A1" s="2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3" customFormat="1" ht="32.549999999999997" customHeight="1" x14ac:dyDescent="0.15">
      <c r="B2" s="4" t="s">
        <v>1</v>
      </c>
      <c r="C2" s="5" t="s">
        <v>2</v>
      </c>
      <c r="D2" s="7" t="s">
        <v>5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" customFormat="1" ht="13.95" customHeight="1" x14ac:dyDescent="0.25">
      <c r="B3" s="8">
        <v>1990</v>
      </c>
      <c r="C3" s="9" t="s">
        <v>3</v>
      </c>
      <c r="D3" s="11">
        <v>12.67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" customFormat="1" ht="13.2" customHeight="1" x14ac:dyDescent="0.25">
      <c r="B4" s="12">
        <v>1991</v>
      </c>
      <c r="C4" s="13" t="s">
        <v>3</v>
      </c>
      <c r="D4" s="14">
        <v>12.46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" customFormat="1" ht="13.2" customHeight="1" x14ac:dyDescent="0.25">
      <c r="B5" s="12">
        <v>1992</v>
      </c>
      <c r="C5" s="13" t="s">
        <v>3</v>
      </c>
      <c r="D5" s="14">
        <v>12.01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3" customFormat="1" ht="13.2" customHeight="1" x14ac:dyDescent="0.25">
      <c r="B6" s="12">
        <v>1993</v>
      </c>
      <c r="C6" s="13" t="s">
        <v>3</v>
      </c>
      <c r="D6" s="14">
        <v>11.35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3" customFormat="1" ht="13.2" customHeight="1" x14ac:dyDescent="0.25">
      <c r="B7" s="12">
        <v>1994</v>
      </c>
      <c r="C7" s="13" t="s">
        <v>3</v>
      </c>
      <c r="D7" s="14">
        <v>11.35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3" customFormat="1" ht="13.2" customHeight="1" x14ac:dyDescent="0.25">
      <c r="B8" s="12">
        <v>1995</v>
      </c>
      <c r="C8" s="13" t="s">
        <v>3</v>
      </c>
      <c r="D8" s="14">
        <v>11.43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3" customFormat="1" ht="13.2" customHeight="1" x14ac:dyDescent="0.25">
      <c r="B9" s="12">
        <v>1996</v>
      </c>
      <c r="C9" s="13" t="s">
        <v>3</v>
      </c>
      <c r="D9" s="14">
        <v>11.19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3" customFormat="1" ht="13.2" customHeight="1" x14ac:dyDescent="0.25">
      <c r="B10" s="12">
        <v>1997</v>
      </c>
      <c r="C10" s="13" t="s">
        <v>3</v>
      </c>
      <c r="D10" s="14">
        <v>11.29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3" customFormat="1" ht="13.5" customHeight="1" x14ac:dyDescent="0.25">
      <c r="B11" s="12">
        <v>1998</v>
      </c>
      <c r="C11" s="13" t="s">
        <v>3</v>
      </c>
      <c r="D11" s="14">
        <v>11.51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3" customFormat="1" ht="13.8" customHeight="1" x14ac:dyDescent="0.25">
      <c r="B12" s="12">
        <v>1999</v>
      </c>
      <c r="C12" s="13" t="s">
        <v>3</v>
      </c>
      <c r="D12" s="14">
        <v>10.66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3" customFormat="1" ht="12.45" customHeight="1" x14ac:dyDescent="0.25">
      <c r="B13" s="12">
        <v>2000</v>
      </c>
      <c r="C13" s="13" t="s">
        <v>3</v>
      </c>
      <c r="D13" s="14">
        <v>11.39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3" customFormat="1" ht="20.100000000000001" customHeight="1" x14ac:dyDescent="0.25">
      <c r="B14" s="16">
        <v>2001</v>
      </c>
      <c r="C14" s="17" t="s">
        <v>3</v>
      </c>
      <c r="D14" s="18">
        <v>10.95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3" customFormat="1" ht="20.100000000000001" customHeight="1" x14ac:dyDescent="0.25">
      <c r="B15" s="16"/>
      <c r="C15" s="17"/>
      <c r="D15" s="18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3" customFormat="1" ht="20.100000000000001" customHeight="1" x14ac:dyDescent="0.25">
      <c r="B16" s="16"/>
      <c r="C16" s="17"/>
      <c r="D16" s="1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254" s="3" customFormat="1" ht="20.100000000000001" customHeight="1" x14ac:dyDescent="0.25">
      <c r="B17" s="16"/>
      <c r="C17" s="17"/>
      <c r="D17" s="1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2:254" s="3" customFormat="1" ht="20.100000000000001" customHeight="1" x14ac:dyDescent="0.25">
      <c r="B18" s="16"/>
      <c r="C18" s="17"/>
      <c r="D18" s="27" t="s">
        <v>5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2:254" s="3" customFormat="1" ht="20.55" customHeight="1" x14ac:dyDescent="0.25">
      <c r="B19" s="20">
        <v>2008</v>
      </c>
      <c r="C19" s="21">
        <v>1</v>
      </c>
      <c r="D19" s="35">
        <v>10.38</v>
      </c>
      <c r="F19" s="37"/>
      <c r="G19" s="38"/>
      <c r="H19" s="37"/>
      <c r="I19" s="37"/>
      <c r="J19" s="39"/>
      <c r="K19" s="37"/>
      <c r="L19" s="39"/>
      <c r="M19" s="37"/>
      <c r="N19" s="37"/>
      <c r="O19" s="37"/>
      <c r="P19" s="37"/>
      <c r="Q19" s="37"/>
      <c r="R19" s="37"/>
    </row>
    <row r="20" spans="2:254" s="3" customFormat="1" ht="13.2" customHeight="1" x14ac:dyDescent="0.25">
      <c r="B20" s="20"/>
      <c r="C20" s="21">
        <v>2</v>
      </c>
      <c r="D20" s="35">
        <v>10.17</v>
      </c>
      <c r="F20" s="37"/>
      <c r="G20" s="38"/>
      <c r="H20" s="37"/>
      <c r="I20" s="37"/>
      <c r="J20" s="39"/>
      <c r="K20" s="37"/>
      <c r="L20" s="39"/>
      <c r="M20" s="37"/>
      <c r="N20" s="37"/>
      <c r="O20" s="37"/>
      <c r="P20" s="37"/>
      <c r="Q20" s="37"/>
      <c r="R20" s="37"/>
    </row>
    <row r="21" spans="2:254" s="3" customFormat="1" ht="13.05" customHeight="1" x14ac:dyDescent="0.25">
      <c r="B21" s="20"/>
      <c r="C21" s="21">
        <v>3</v>
      </c>
      <c r="D21" s="35">
        <v>10.49</v>
      </c>
      <c r="F21" s="37"/>
      <c r="G21" s="38"/>
      <c r="H21" s="37"/>
      <c r="I21" s="37"/>
      <c r="J21" s="39"/>
      <c r="K21" s="37"/>
      <c r="L21" s="39"/>
      <c r="M21" s="37"/>
      <c r="N21" s="37"/>
      <c r="O21" s="37"/>
      <c r="P21" s="37"/>
      <c r="Q21" s="37"/>
      <c r="R21" s="37"/>
    </row>
    <row r="22" spans="2:254" s="3" customFormat="1" ht="11.7" customHeight="1" x14ac:dyDescent="0.25">
      <c r="B22" s="20"/>
      <c r="C22" s="21">
        <v>4</v>
      </c>
      <c r="D22" s="35">
        <v>10.34</v>
      </c>
      <c r="G22"/>
      <c r="J22" s="19"/>
      <c r="L22" s="19"/>
    </row>
    <row r="23" spans="2:254" s="3" customFormat="1" ht="22.2" customHeight="1" x14ac:dyDescent="0.25">
      <c r="B23" s="28">
        <v>2009</v>
      </c>
      <c r="C23" s="21">
        <v>1</v>
      </c>
      <c r="D23" s="35">
        <v>10.24</v>
      </c>
      <c r="G23"/>
      <c r="J23" s="19"/>
      <c r="L23" s="19"/>
    </row>
    <row r="24" spans="2:254" s="1" customFormat="1" ht="15.6" x14ac:dyDescent="0.25">
      <c r="C24" s="21">
        <v>2</v>
      </c>
      <c r="D24" s="35">
        <v>10.11</v>
      </c>
      <c r="IT24"/>
    </row>
    <row r="25" spans="2:254" s="1" customFormat="1" ht="15.6" x14ac:dyDescent="0.25">
      <c r="C25" s="21">
        <v>3</v>
      </c>
      <c r="D25" s="35">
        <v>9.8800000000000008</v>
      </c>
      <c r="IT25"/>
    </row>
    <row r="26" spans="2:254" s="1" customFormat="1" ht="15.6" x14ac:dyDescent="0.25">
      <c r="C26" s="21">
        <v>4</v>
      </c>
      <c r="D26" s="35">
        <v>10.27</v>
      </c>
      <c r="IT26"/>
    </row>
    <row r="27" spans="2:254" s="1" customFormat="1" ht="15.6" x14ac:dyDescent="0.25">
      <c r="B27" s="28">
        <v>2010</v>
      </c>
      <c r="C27" s="21">
        <v>1</v>
      </c>
      <c r="D27" s="35">
        <v>10.24</v>
      </c>
      <c r="IT27"/>
    </row>
    <row r="28" spans="2:254" s="1" customFormat="1" ht="15.6" x14ac:dyDescent="0.25">
      <c r="C28" s="21">
        <v>2</v>
      </c>
      <c r="D28" s="35">
        <v>9.99</v>
      </c>
      <c r="IT28"/>
    </row>
    <row r="29" spans="2:254" s="1" customFormat="1" ht="15.6" x14ac:dyDescent="0.25">
      <c r="C29" s="21">
        <v>3</v>
      </c>
      <c r="D29" s="35">
        <v>9.93</v>
      </c>
      <c r="IT29"/>
    </row>
    <row r="30" spans="2:254" s="1" customFormat="1" ht="15.6" x14ac:dyDescent="0.25">
      <c r="C30" s="21">
        <v>4</v>
      </c>
      <c r="D30" s="35">
        <v>10.09</v>
      </c>
      <c r="IT30"/>
    </row>
    <row r="31" spans="2:254" s="1" customFormat="1" ht="15.6" x14ac:dyDescent="0.25">
      <c r="B31" s="28">
        <v>2011</v>
      </c>
      <c r="C31" s="21">
        <v>1</v>
      </c>
      <c r="D31" s="35">
        <v>10.1</v>
      </c>
      <c r="IT31"/>
    </row>
    <row r="32" spans="2:254" s="1" customFormat="1" ht="15.6" x14ac:dyDescent="0.25">
      <c r="C32" s="21">
        <v>2</v>
      </c>
      <c r="D32" s="35">
        <v>9.8800000000000008</v>
      </c>
      <c r="IT32"/>
    </row>
    <row r="33" spans="2:254" s="1" customFormat="1" ht="15.6" x14ac:dyDescent="0.25">
      <c r="C33" s="33">
        <v>3</v>
      </c>
      <c r="D33" s="35">
        <v>9.65</v>
      </c>
      <c r="IT33"/>
    </row>
    <row r="34" spans="2:254" s="1" customFormat="1" ht="15.6" x14ac:dyDescent="0.25">
      <c r="C34" s="21">
        <v>4</v>
      </c>
      <c r="D34" s="35">
        <v>9.8800000000000008</v>
      </c>
      <c r="IT34"/>
    </row>
    <row r="35" spans="2:254" s="1" customFormat="1" ht="15.6" x14ac:dyDescent="0.25">
      <c r="B35" s="28">
        <v>2012</v>
      </c>
      <c r="C35" s="21">
        <v>1</v>
      </c>
      <c r="D35" s="35">
        <v>9.6300000000000008</v>
      </c>
      <c r="IT35"/>
    </row>
    <row r="36" spans="2:254" s="1" customFormat="1" ht="15.6" x14ac:dyDescent="0.25">
      <c r="C36" s="21">
        <v>2</v>
      </c>
      <c r="D36" s="35">
        <v>9.83</v>
      </c>
      <c r="IT36"/>
    </row>
    <row r="37" spans="2:254" s="1" customFormat="1" ht="15.6" x14ac:dyDescent="0.25">
      <c r="C37" s="33">
        <v>3</v>
      </c>
      <c r="D37" s="35">
        <v>9.75</v>
      </c>
      <c r="IT37"/>
    </row>
    <row r="38" spans="2:254" s="1" customFormat="1" ht="15.6" x14ac:dyDescent="0.25">
      <c r="C38" s="21">
        <v>4</v>
      </c>
      <c r="D38" s="35">
        <v>10.07</v>
      </c>
      <c r="IT38"/>
    </row>
    <row r="39" spans="2:254" s="1" customFormat="1" ht="15.6" x14ac:dyDescent="0.25">
      <c r="B39" s="28">
        <v>2013</v>
      </c>
      <c r="C39" s="21">
        <v>1</v>
      </c>
      <c r="D39" s="35">
        <v>9.57</v>
      </c>
      <c r="IT39"/>
    </row>
    <row r="40" spans="2:254" s="1" customFormat="1" ht="15.6" x14ac:dyDescent="0.25">
      <c r="C40" s="21">
        <v>2</v>
      </c>
      <c r="D40" s="35">
        <v>9.4700000000000006</v>
      </c>
      <c r="IT40"/>
    </row>
    <row r="41" spans="2:254" s="1" customFormat="1" ht="15.6" x14ac:dyDescent="0.25">
      <c r="C41" s="33">
        <v>3</v>
      </c>
      <c r="D41" s="35">
        <v>9.6</v>
      </c>
      <c r="IT41"/>
    </row>
    <row r="42" spans="2:254" s="1" customFormat="1" ht="15.6" x14ac:dyDescent="0.25">
      <c r="C42" s="21">
        <v>4</v>
      </c>
      <c r="D42" s="35">
        <v>9.83</v>
      </c>
      <c r="IT42"/>
    </row>
    <row r="43" spans="2:254" s="1" customFormat="1" ht="15.6" x14ac:dyDescent="0.25">
      <c r="B43" s="28">
        <v>2014</v>
      </c>
      <c r="C43" s="21">
        <v>1</v>
      </c>
      <c r="D43" s="35">
        <v>9.5399999999999991</v>
      </c>
      <c r="IT43"/>
    </row>
    <row r="44" spans="2:254" s="1" customFormat="1" ht="15.6" x14ac:dyDescent="0.25">
      <c r="C44" s="21">
        <v>2</v>
      </c>
      <c r="D44" s="23">
        <v>9.84</v>
      </c>
      <c r="IT44"/>
    </row>
    <row r="45" spans="2:254" s="1" customFormat="1" ht="15.6" x14ac:dyDescent="0.25">
      <c r="C45" s="33">
        <v>3</v>
      </c>
      <c r="D45" s="34"/>
      <c r="IT45"/>
    </row>
    <row r="46" spans="2:254" s="1" customFormat="1" ht="15.6" x14ac:dyDescent="0.25">
      <c r="C46" s="21">
        <v>4</v>
      </c>
      <c r="D46" s="26"/>
      <c r="IT46"/>
    </row>
  </sheetData>
  <pageMargins left="1.25" right="1.25" top="1" bottom="1" header="0.25972222222222224" footer="0"/>
  <pageSetup scale="46" orientation="portrait" r:id="rId1"/>
  <headerFooter alignWithMargins="0">
    <oddHeader xml:space="preserve">&amp;L&amp;"Verdana"&amp;7 2.&amp;R&amp;"Verdana"&amp;7 RRA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ELEC and GAS</vt:lpstr>
      <vt:lpstr>ELEC GAS WATER</vt:lpstr>
      <vt:lpstr>VI vs DIST</vt:lpstr>
      <vt:lpstr>ELEC and 10-Year Treasury</vt:lpstr>
      <vt:lpstr>Gas and 10_year Treasury</vt:lpstr>
      <vt:lpstr>Sheet2 (4)</vt:lpstr>
      <vt:lpstr>Electric ROEs and 30-Year T</vt:lpstr>
      <vt:lpstr>Gas ROEs and 30-Year T (2</vt:lpstr>
      <vt:lpstr>Gas ROEs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Danyel Wheeler</cp:lastModifiedBy>
  <dcterms:created xsi:type="dcterms:W3CDTF">2009-04-10T15:18:55Z</dcterms:created>
  <dcterms:modified xsi:type="dcterms:W3CDTF">2024-08-20T14:47:56Z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{728BC268-D52C-4352-8056-FA2D005BA696}</vt:lpwstr>
  </property>
</Properties>
</file>