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06"/>
  <workbookPr filterPrivacy="1"/>
  <xr:revisionPtr revIDLastSave="10" documentId="13_ncr:1_{85ED8946-7A2C-4063-BCDC-9E304D8E8551}" xr6:coauthVersionLast="47" xr6:coauthVersionMax="47" xr10:uidLastSave="{B07A88F4-B68C-488E-B677-F84F5B3767A2}"/>
  <bookViews>
    <workbookView xWindow="5016" yWindow="1056" windowWidth="25608" windowHeight="14556" firstSheet="1" activeTab="1" xr2:uid="{E0A5FB99-4963-459E-9513-E1877A44FA78}"/>
  </bookViews>
  <sheets>
    <sheet name="Exhibit DL-1" sheetId="1" r:id="rId1"/>
    <sheet name="Exhibit DL-1 Support" sheetId="8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8" i="8" l="1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27" i="8"/>
  <c r="H3" i="8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" i="8"/>
  <c r="E225" i="8"/>
  <c r="F225" i="8"/>
  <c r="G225" i="8"/>
  <c r="H247" i="8"/>
  <c r="H248" i="8" s="1"/>
  <c r="E250" i="8"/>
  <c r="D250" i="8"/>
  <c r="E248" i="8"/>
  <c r="F248" i="8"/>
  <c r="G248" i="8"/>
  <c r="D248" i="8"/>
  <c r="E245" i="8"/>
  <c r="F245" i="8"/>
  <c r="G245" i="8"/>
  <c r="G250" i="8" s="1"/>
  <c r="D245" i="8"/>
  <c r="D225" i="8"/>
  <c r="H245" i="8" l="1"/>
  <c r="H225" i="8"/>
  <c r="F250" i="8"/>
  <c r="H250" i="8" l="1"/>
</calcChain>
</file>

<file path=xl/sharedStrings.xml><?xml version="1.0" encoding="utf-8"?>
<sst xmlns="http://schemas.openxmlformats.org/spreadsheetml/2006/main" count="758" uniqueCount="514">
  <si>
    <t>Tampa Electric</t>
  </si>
  <si>
    <t>OPERATION TECHNOLOGY</t>
  </si>
  <si>
    <t>Total 2022-2024</t>
  </si>
  <si>
    <t>Total</t>
  </si>
  <si>
    <t>Total Capital</t>
  </si>
  <si>
    <t>AFUDC</t>
  </si>
  <si>
    <t>BTL</t>
  </si>
  <si>
    <t>Rate Base</t>
  </si>
  <si>
    <t>Rate Base Projects</t>
  </si>
  <si>
    <t>ADMS</t>
  </si>
  <si>
    <t>AMI</t>
  </si>
  <si>
    <t>BLSN</t>
  </si>
  <si>
    <t>DAP</t>
  </si>
  <si>
    <t>Grid Reliability and Resilience Projects</t>
  </si>
  <si>
    <t>Meter Operations</t>
  </si>
  <si>
    <t>Other</t>
  </si>
  <si>
    <t>Blanket - Lighting</t>
  </si>
  <si>
    <t>Blanket - Meter</t>
  </si>
  <si>
    <t>Lighting - Growth</t>
  </si>
  <si>
    <t>Lighting - Operations</t>
  </si>
  <si>
    <t>OT Application</t>
  </si>
  <si>
    <t>ES Capital Maintenance/Improvement Project/Program</t>
  </si>
  <si>
    <t>ED Capital Maintenance/Improvement Project/Program</t>
  </si>
  <si>
    <t>TOTAL Rate Base</t>
  </si>
  <si>
    <t>Group</t>
  </si>
  <si>
    <t>FP#</t>
  </si>
  <si>
    <t>FP Description</t>
  </si>
  <si>
    <t>Grand Total</t>
  </si>
  <si>
    <t>NCP-05381</t>
  </si>
  <si>
    <t>ADMS/OMS</t>
  </si>
  <si>
    <t>NCP-16275</t>
  </si>
  <si>
    <t>ADMS 3.12 Upgrade</t>
  </si>
  <si>
    <t>NCP-11445</t>
  </si>
  <si>
    <t>AMI - Hardware</t>
  </si>
  <si>
    <t>NCP-16165</t>
  </si>
  <si>
    <t>AMI Release 4</t>
  </si>
  <si>
    <t>NCP-16577</t>
  </si>
  <si>
    <t>ARI Data Ingestion Data Analytics</t>
  </si>
  <si>
    <t>NCP-16617</t>
  </si>
  <si>
    <t>IEE Upgrade</t>
  </si>
  <si>
    <t>NCP-16618</t>
  </si>
  <si>
    <t>AMI SLV Operational Transition</t>
  </si>
  <si>
    <t>NCP-16862</t>
  </si>
  <si>
    <t>AI &amp; ML Program Development</t>
  </si>
  <si>
    <t>PRE-05200</t>
  </si>
  <si>
    <t>AMI-Adv Metering Infrastructure</t>
  </si>
  <si>
    <t>NEW-11063</t>
  </si>
  <si>
    <t>City of Tampa (BLSN Ph 2)</t>
  </si>
  <si>
    <t>NCP-14167</t>
  </si>
  <si>
    <t>DAP Phase 1</t>
  </si>
  <si>
    <t>NCP-16611</t>
  </si>
  <si>
    <t>DAP Infrastructure Upgrades</t>
  </si>
  <si>
    <t>NCP-16612</t>
  </si>
  <si>
    <t>DAP Analytics Upgrade</t>
  </si>
  <si>
    <t>NCP-16697</t>
  </si>
  <si>
    <t>DAP Near Real Time Data 2024</t>
  </si>
  <si>
    <t>NCP-16857</t>
  </si>
  <si>
    <t>DAP UIQ Interface</t>
  </si>
  <si>
    <t>NCP-16861</t>
  </si>
  <si>
    <t>DAP Ad Hoc Analytics &amp; Support</t>
  </si>
  <si>
    <t>NCP-16863</t>
  </si>
  <si>
    <t>DAP Cloud Analytics Tech Services</t>
  </si>
  <si>
    <t>NCP-16864</t>
  </si>
  <si>
    <t>DI Apps Operationalization &amp; Analyt</t>
  </si>
  <si>
    <t>NCP-16884</t>
  </si>
  <si>
    <t>DI App - Anomaly Detection</t>
  </si>
  <si>
    <t>NCP-16924</t>
  </si>
  <si>
    <t>DAP Infrastructure 2024</t>
  </si>
  <si>
    <t>NCP-16925</t>
  </si>
  <si>
    <t>DAP Analytics 2024</t>
  </si>
  <si>
    <t>NCP-16939</t>
  </si>
  <si>
    <t>DAP Infrastructure Upgrades 2025</t>
  </si>
  <si>
    <t>NCP-16943</t>
  </si>
  <si>
    <t>DAP Analytics Upgrade 2025</t>
  </si>
  <si>
    <t>NCP-16947</t>
  </si>
  <si>
    <t>DI Apps Operationalization 2025</t>
  </si>
  <si>
    <t>CRR-17411</t>
  </si>
  <si>
    <t>Replcmt of Obsolete SEL 351 Relays</t>
  </si>
  <si>
    <t>NCP-16192</t>
  </si>
  <si>
    <t>Grid Comm Network Proj. PLTE</t>
  </si>
  <si>
    <t>NCP-16268</t>
  </si>
  <si>
    <t>UIQ Integration</t>
  </si>
  <si>
    <t>NCP-16684</t>
  </si>
  <si>
    <t>Non-SPP Line Sensing</t>
  </si>
  <si>
    <t>NCP-16820</t>
  </si>
  <si>
    <t>Subs Ethernet Buildout (Sienna)</t>
  </si>
  <si>
    <t>NCP-16821</t>
  </si>
  <si>
    <t>Subs Serial DNP3 Upgrades</t>
  </si>
  <si>
    <t>NCP-16822</t>
  </si>
  <si>
    <t>SCADA Based Switchgear</t>
  </si>
  <si>
    <t>NCP-16823</t>
  </si>
  <si>
    <t>ADI Reclosers</t>
  </si>
  <si>
    <t>NCP-16824</t>
  </si>
  <si>
    <t>ADI Regulators</t>
  </si>
  <si>
    <t>NCP-16825</t>
  </si>
  <si>
    <t>ADI Trip Savers</t>
  </si>
  <si>
    <t>NCP-16826</t>
  </si>
  <si>
    <t>LTC Upgrades to support IVVC</t>
  </si>
  <si>
    <t>NCP-16833</t>
  </si>
  <si>
    <t>EV Distrib Infra Dist TXs &amp; Second</t>
  </si>
  <si>
    <t>NCP-16848</t>
  </si>
  <si>
    <t>Distrib Sub RTU Upg &amp; Network</t>
  </si>
  <si>
    <t>NCP-16879</t>
  </si>
  <si>
    <t>ADI Telecom Fiber</t>
  </si>
  <si>
    <t>NCP-16928</t>
  </si>
  <si>
    <t>Meter Firmware Improvements 2024</t>
  </si>
  <si>
    <t>NEW-15481</t>
  </si>
  <si>
    <t>Premium Network Service</t>
  </si>
  <si>
    <t>NEW-15482</t>
  </si>
  <si>
    <t>Volt/Var Control (IVVC)</t>
  </si>
  <si>
    <t>NEW-15634</t>
  </si>
  <si>
    <t>Distribution infrastructure: DERMS</t>
  </si>
  <si>
    <t>NEW-15635</t>
  </si>
  <si>
    <t>Grid Mod Upgrade to digital relays</t>
  </si>
  <si>
    <t>NEW-15636</t>
  </si>
  <si>
    <t>DERMS controlled larger scale (DER)</t>
  </si>
  <si>
    <t>NEW-15637</t>
  </si>
  <si>
    <t>DERMS controlled battery storage</t>
  </si>
  <si>
    <t>NEW-15638</t>
  </si>
  <si>
    <t>DERMS controlled PV systems</t>
  </si>
  <si>
    <t>PRE-10196</t>
  </si>
  <si>
    <t>Pro Transformer Replacements (5/YR)</t>
  </si>
  <si>
    <t>NCP-16578</t>
  </si>
  <si>
    <t>Meter Firmware Improvements</t>
  </si>
  <si>
    <t>NCP-16929</t>
  </si>
  <si>
    <t>Meter Firmware Improvements 2025</t>
  </si>
  <si>
    <t>CRR-02632</t>
  </si>
  <si>
    <t>ED-CRR-Communications Equipment-OH</t>
  </si>
  <si>
    <t>NCP-02761</t>
  </si>
  <si>
    <t>NCP Telecom - Fiber</t>
  </si>
  <si>
    <t>NCP-02762</t>
  </si>
  <si>
    <t>NCP Telecom - Non-Fiber</t>
  </si>
  <si>
    <t>NCP-06842</t>
  </si>
  <si>
    <t>Telecom Furniture &amp; Equipment</t>
  </si>
  <si>
    <t>NCP-15087</t>
  </si>
  <si>
    <t>96F Install: Jct P82 to Jct P98A</t>
  </si>
  <si>
    <t>NCP-15507</t>
  </si>
  <si>
    <t>Telecom Fiber Documentation System</t>
  </si>
  <si>
    <t>NCP-15751</t>
  </si>
  <si>
    <t>2021 Telecom - Fiber</t>
  </si>
  <si>
    <t>NCP-15752</t>
  </si>
  <si>
    <t>2022 Telecom - Fiber</t>
  </si>
  <si>
    <t>NCP-15755</t>
  </si>
  <si>
    <t>2021 Telecom Tower Replacements</t>
  </si>
  <si>
    <t>NCP-15916</t>
  </si>
  <si>
    <t>2023 Telecom - Fiber</t>
  </si>
  <si>
    <t>NCP-15917</t>
  </si>
  <si>
    <t>2024 Telecom - Fiber</t>
  </si>
  <si>
    <t>NCP-15918</t>
  </si>
  <si>
    <t>2025 Telecom - Fiber</t>
  </si>
  <si>
    <t>NCP-15922</t>
  </si>
  <si>
    <t>Telecom Tower Replacements 2023</t>
  </si>
  <si>
    <t>NCP-15924</t>
  </si>
  <si>
    <t>Telecom Tower Replacements 2025</t>
  </si>
  <si>
    <t>NCP-15989</t>
  </si>
  <si>
    <t>Telecom - DC Battery Repl 2021</t>
  </si>
  <si>
    <t>NCP-15991</t>
  </si>
  <si>
    <t>Fiber: Granada to Matanzas</t>
  </si>
  <si>
    <t>NCP-15992</t>
  </si>
  <si>
    <t>Ciena 5171 Integration-DWDM Phase 4</t>
  </si>
  <si>
    <t>NCP-15993</t>
  </si>
  <si>
    <t>Nokia 9500 Radio Upgrade - Phase 2</t>
  </si>
  <si>
    <t>NCP-15997</t>
  </si>
  <si>
    <t>Telecom - Non Fiber 2023</t>
  </si>
  <si>
    <t>NCP-16004</t>
  </si>
  <si>
    <t>Telecom - Diagnostic Equip 2022</t>
  </si>
  <si>
    <t>NCP-16005</t>
  </si>
  <si>
    <t>Telecom - Diagnostic Equip 2023</t>
  </si>
  <si>
    <t>NCP-16006</t>
  </si>
  <si>
    <t>Telecom - Diagnostic Equip 2024</t>
  </si>
  <si>
    <t>NCP-16007</t>
  </si>
  <si>
    <t>Telecom - Diagnostic Equip 2025</t>
  </si>
  <si>
    <t>NCP-16009</t>
  </si>
  <si>
    <t>Telecom - Non Fiber Projects 2024</t>
  </si>
  <si>
    <t>NCP-16010</t>
  </si>
  <si>
    <t>Telecom - Non Fiber 2025</t>
  </si>
  <si>
    <t>NCP-16051</t>
  </si>
  <si>
    <t>Arcos Integration to SAP &amp; WORKPro</t>
  </si>
  <si>
    <t>NCP-16097</t>
  </si>
  <si>
    <t>PMU Installation</t>
  </si>
  <si>
    <t>NCP-16199</t>
  </si>
  <si>
    <t>Lighting Growth &amp; Acq Mngmnt Tool</t>
  </si>
  <si>
    <t>NCP-16200</t>
  </si>
  <si>
    <t>LS2 Systm Enhancemnt &amp; Integrations</t>
  </si>
  <si>
    <t>NCP-16267</t>
  </si>
  <si>
    <t>AMI Convergence (2022)</t>
  </si>
  <si>
    <t>NCP-16538</t>
  </si>
  <si>
    <t>Hardee Fiber Conversion</t>
  </si>
  <si>
    <t>NCP-16549</t>
  </si>
  <si>
    <t>Short Term Solar Forecasting Tool</t>
  </si>
  <si>
    <t>NCP-16571</t>
  </si>
  <si>
    <t>Sidecar to BW4HANA Migration 2023</t>
  </si>
  <si>
    <t>NCP-16602</t>
  </si>
  <si>
    <t>Clearview Substation RGB Lights</t>
  </si>
  <si>
    <t>NCP-16638</t>
  </si>
  <si>
    <t>Hampton-Hopewell REMEE Fiber</t>
  </si>
  <si>
    <t>NCP-16639</t>
  </si>
  <si>
    <t>Rowlette Park REMEE Fiber Install</t>
  </si>
  <si>
    <t>NCP-16640</t>
  </si>
  <si>
    <t>JCT341-JCT726 REMEE Fiber Install</t>
  </si>
  <si>
    <t>NCP-16657</t>
  </si>
  <si>
    <t>Fiber:Handcart Sub-Wildnerness Sub</t>
  </si>
  <si>
    <t>NCP-16658</t>
  </si>
  <si>
    <t>Outage Assist System Upgrade</t>
  </si>
  <si>
    <t>NCP-16675</t>
  </si>
  <si>
    <t>CIENA 6500 DWDM UPGRADE</t>
  </si>
  <si>
    <t>NCP-16676</t>
  </si>
  <si>
    <t>CIENA 5171 NETWORK EXPANSION</t>
  </si>
  <si>
    <t>NCP-16694</t>
  </si>
  <si>
    <t>EV Awareness</t>
  </si>
  <si>
    <t xml:space="preserve">$-   </t>
  </si>
  <si>
    <t>NCP-16695</t>
  </si>
  <si>
    <t>OWCM Upgrade &amp; Refresh</t>
  </si>
  <si>
    <t>NCP-16827</t>
  </si>
  <si>
    <t>Fiber Construction: Plaza to Ybor</t>
  </si>
  <si>
    <t>NCP-16908</t>
  </si>
  <si>
    <t>Intelligent HR Virtual Agent</t>
  </si>
  <si>
    <t>NCP-16953</t>
  </si>
  <si>
    <t>Control Systems</t>
  </si>
  <si>
    <t>NEW-03807</t>
  </si>
  <si>
    <t>ED-NEW-Communications Equipment</t>
  </si>
  <si>
    <t>NEW-15516</t>
  </si>
  <si>
    <t>Creek Preserve Solar Lighting</t>
  </si>
  <si>
    <t>NEW-15529</t>
  </si>
  <si>
    <t>The Heights Lighting (102)</t>
  </si>
  <si>
    <t>NEW-15534</t>
  </si>
  <si>
    <t>Lighting Acquisition (102) Sm/Med</t>
  </si>
  <si>
    <t>NEW-15540</t>
  </si>
  <si>
    <t>Citrus Park Rd Lighting</t>
  </si>
  <si>
    <t>NEW-15547</t>
  </si>
  <si>
    <t>LVM Enhancements</t>
  </si>
  <si>
    <t>NEW-15549</t>
  </si>
  <si>
    <t>Grid Comm Network Proj. PLTE Design</t>
  </si>
  <si>
    <t>NEW-15611</t>
  </si>
  <si>
    <t>NEW-15627</t>
  </si>
  <si>
    <t>The Heights LS2 (107)</t>
  </si>
  <si>
    <t>NEW-15632</t>
  </si>
  <si>
    <t>EMTP Model Analysis</t>
  </si>
  <si>
    <t>NEW-15661</t>
  </si>
  <si>
    <t>SR 60-Corridor Lighting (107)</t>
  </si>
  <si>
    <t>NEW-15712</t>
  </si>
  <si>
    <t>TECO Testing Loop Upgrade</t>
  </si>
  <si>
    <t>NEW-15730</t>
  </si>
  <si>
    <t>MIRADA (METRO DEV) TEAK FOLLOW BLVD</t>
  </si>
  <si>
    <t>NEW-15743</t>
  </si>
  <si>
    <t>Lighting Acquisition REG (102) Sm/M</t>
  </si>
  <si>
    <t>NEW-15751</t>
  </si>
  <si>
    <t>Triple Creek CDD</t>
  </si>
  <si>
    <t>NEW-15757</t>
  </si>
  <si>
    <t>Cypress Mill CDD</t>
  </si>
  <si>
    <t>NEW-15825</t>
  </si>
  <si>
    <t>FDOT D7 - Hillsborough Ave-Sheldon-</t>
  </si>
  <si>
    <t>NEW-15828</t>
  </si>
  <si>
    <t>North Park Isle CDD</t>
  </si>
  <si>
    <t>NEW-15829</t>
  </si>
  <si>
    <t>Park East CDD</t>
  </si>
  <si>
    <t>NEW-15830</t>
  </si>
  <si>
    <t>Ranches at Lake McCleod</t>
  </si>
  <si>
    <t>NEW-15832</t>
  </si>
  <si>
    <t>Varrea South CDD</t>
  </si>
  <si>
    <t>PRE-07300</t>
  </si>
  <si>
    <t>LED Ltg Conversion Initiative</t>
  </si>
  <si>
    <t>CRR-02639</t>
  </si>
  <si>
    <t>L-CRR-Street-OH &amp; UG</t>
  </si>
  <si>
    <t>CRR-02656</t>
  </si>
  <si>
    <t>L-CRR-Area-OH &amp; UG</t>
  </si>
  <si>
    <t>CRR-02658</t>
  </si>
  <si>
    <t>L-CRR-Area-UG</t>
  </si>
  <si>
    <t>CRR-04072</t>
  </si>
  <si>
    <t>L-CRR-Waste Disposal</t>
  </si>
  <si>
    <t>CRR-04358</t>
  </si>
  <si>
    <t>L-CRR-Street-UG</t>
  </si>
  <si>
    <t>CRR-16929</t>
  </si>
  <si>
    <t>L-CRR-Lighting-3rd Party Damage</t>
  </si>
  <si>
    <t>NCP-02817</t>
  </si>
  <si>
    <t>L-NCP-Tools &amp; Equipment</t>
  </si>
  <si>
    <t>NCP-03648</t>
  </si>
  <si>
    <t>L-NCP-Salvage</t>
  </si>
  <si>
    <t>NEW-02640</t>
  </si>
  <si>
    <t>L-NEW-Street-OH</t>
  </si>
  <si>
    <t>NEW-02641</t>
  </si>
  <si>
    <t>L-NEW-Street-UG</t>
  </si>
  <si>
    <t>NEW-02655</t>
  </si>
  <si>
    <t>L-NEW-Area-OH</t>
  </si>
  <si>
    <t>NEW-02657</t>
  </si>
  <si>
    <t>L-NEW-Area-UG</t>
  </si>
  <si>
    <t>REL-05360</t>
  </si>
  <si>
    <t>L-REL-OH+UG</t>
  </si>
  <si>
    <t>CRR-03643</t>
  </si>
  <si>
    <t>M-CRR-Replace</t>
  </si>
  <si>
    <t>NCP-02816</t>
  </si>
  <si>
    <t>M-NCP-Tools &amp; Equipment</t>
  </si>
  <si>
    <t>NCP-03649</t>
  </si>
  <si>
    <t>M-NCP-Salvage</t>
  </si>
  <si>
    <t>NEW-02647</t>
  </si>
  <si>
    <t>M-NEW</t>
  </si>
  <si>
    <t>NEW-09707</t>
  </si>
  <si>
    <t>Ybor Archway Lighting</t>
  </si>
  <si>
    <t>NEW-15535</t>
  </si>
  <si>
    <t>New LS2 Lighting (107) Sm/Med</t>
  </si>
  <si>
    <t>NEW-15603</t>
  </si>
  <si>
    <t>FDOT Regulated</t>
  </si>
  <si>
    <t>NEW-15744</t>
  </si>
  <si>
    <t>New LS2 Lighting REG (107) Sm/Med</t>
  </si>
  <si>
    <t>NEW-15934</t>
  </si>
  <si>
    <t>Avila Property Owners Assoc. Inc.</t>
  </si>
  <si>
    <t>NEW-09784</t>
  </si>
  <si>
    <t>Smart Street Light</t>
  </si>
  <si>
    <t>NCP-04440</t>
  </si>
  <si>
    <t>ED-NCP-Office Equip-PCs &amp; Servers</t>
  </si>
  <si>
    <t>NCP-04441</t>
  </si>
  <si>
    <t>ED-NCP-Office Equip &amp; Furniture</t>
  </si>
  <si>
    <t>NCP-14287</t>
  </si>
  <si>
    <t>Workman Modernization Project</t>
  </si>
  <si>
    <t>NCP-14507</t>
  </si>
  <si>
    <t>Barcoding Project</t>
  </si>
  <si>
    <t>NCP-15761</t>
  </si>
  <si>
    <t>PRC - 005 Compliance Improvement</t>
  </si>
  <si>
    <t>NCP-15951</t>
  </si>
  <si>
    <t>Solar GE APM &amp; WorkMan Integration</t>
  </si>
  <si>
    <t>NCP-16061</t>
  </si>
  <si>
    <t>Asset Mngnt PCs &amp; HW Blanket</t>
  </si>
  <si>
    <t>NCP-16069</t>
  </si>
  <si>
    <t>Cascade and Doble Data Management</t>
  </si>
  <si>
    <t>NCP-16075</t>
  </si>
  <si>
    <t>HEP Boiler</t>
  </si>
  <si>
    <t>NCP-16078</t>
  </si>
  <si>
    <t>ED Equipment/Risk DB (P2)</t>
  </si>
  <si>
    <t>NCP-16088</t>
  </si>
  <si>
    <t>ED Equipment Reliability DB (P1)</t>
  </si>
  <si>
    <t>NCP-16096</t>
  </si>
  <si>
    <t>Solar Integrations/Forecasting</t>
  </si>
  <si>
    <t>NCP-16132</t>
  </si>
  <si>
    <t>Trans Tower Structual Models</t>
  </si>
  <si>
    <t>NCP-16133</t>
  </si>
  <si>
    <t>Synergi Upgrades (CYME) tie to GIS</t>
  </si>
  <si>
    <t>NCP-16134</t>
  </si>
  <si>
    <t>Productionized ESRI Portal</t>
  </si>
  <si>
    <t>NCP-16202</t>
  </si>
  <si>
    <t>Wrk Plan &amp; Schedule Enhancements</t>
  </si>
  <si>
    <t>NCP-16203</t>
  </si>
  <si>
    <t>HRSG Condition Tracking</t>
  </si>
  <si>
    <t>NCP-16213</t>
  </si>
  <si>
    <t>Station WIFI: Big Bend</t>
  </si>
  <si>
    <t>NCP-16214</t>
  </si>
  <si>
    <t>Station WIFI: Bayside</t>
  </si>
  <si>
    <t>NCP-16215</t>
  </si>
  <si>
    <t>Station WIFI: Polk</t>
  </si>
  <si>
    <t>NCP-16216</t>
  </si>
  <si>
    <t>Station WIFI: Durrance Solar</t>
  </si>
  <si>
    <t>NCP-16255</t>
  </si>
  <si>
    <t>Asset Mgmt Barcoding Project</t>
  </si>
  <si>
    <t>NCP-16257</t>
  </si>
  <si>
    <t>Water Chemistry Dashboard</t>
  </si>
  <si>
    <t>NCP-16258</t>
  </si>
  <si>
    <t>Equipment Testing Dashboards</t>
  </si>
  <si>
    <t>NCP-16293</t>
  </si>
  <si>
    <t>BB Gen Monitoring &amp; Integration</t>
  </si>
  <si>
    <t>NCP-16295</t>
  </si>
  <si>
    <t>NERC Program Improvements</t>
  </si>
  <si>
    <t>NCP-16300</t>
  </si>
  <si>
    <t>AM Asset Data Population</t>
  </si>
  <si>
    <t>NCP-16301</t>
  </si>
  <si>
    <t>ED Distribution Reliability</t>
  </si>
  <si>
    <t>NCP-16309</t>
  </si>
  <si>
    <t>Distrib Fault Technology</t>
  </si>
  <si>
    <t>NCP-16311</t>
  </si>
  <si>
    <t>Reliability Reporting Metrics</t>
  </si>
  <si>
    <t>NCP-16312</t>
  </si>
  <si>
    <t>Asset Reliability Analytics System</t>
  </si>
  <si>
    <t>NCP-16314</t>
  </si>
  <si>
    <t>Electronic Operator Rounds</t>
  </si>
  <si>
    <t>NCP-16316</t>
  </si>
  <si>
    <t>ES HRSG Reliability: BPS T/Cs HPSH</t>
  </si>
  <si>
    <t>NCP-16317</t>
  </si>
  <si>
    <t>HRSG Reliability: Polk 2,3,4 &amp; 5</t>
  </si>
  <si>
    <t>NCP-16319</t>
  </si>
  <si>
    <t>Boiler Reliability: BB4 Boiler</t>
  </si>
  <si>
    <t>NCP-16321</t>
  </si>
  <si>
    <t>HRSG Reliability:BPS Life Mngmnt Pr</t>
  </si>
  <si>
    <t>NCP-16322</t>
  </si>
  <si>
    <t>HEP Reliability: Bayside (3x1&amp;4x1)</t>
  </si>
  <si>
    <t>NCP-16323</t>
  </si>
  <si>
    <t>HEP Reliability: Polk 2,3,4 &amp; 5</t>
  </si>
  <si>
    <t>NCP-16543</t>
  </si>
  <si>
    <t>Analytic System for Trans Assets</t>
  </si>
  <si>
    <t>NCP-16546</t>
  </si>
  <si>
    <t>eSOMS LOTO</t>
  </si>
  <si>
    <t>NCP-16561</t>
  </si>
  <si>
    <t>CMI &amp; TripSaver Momentaries</t>
  </si>
  <si>
    <t>NCP-16566</t>
  </si>
  <si>
    <t>Relay Upgrades for Wire Down</t>
  </si>
  <si>
    <t>NCP-16588</t>
  </si>
  <si>
    <t>UAV Capability Use Case</t>
  </si>
  <si>
    <t>NCP-16598</t>
  </si>
  <si>
    <t>AM Data Historian System</t>
  </si>
  <si>
    <t>NCP-16599</t>
  </si>
  <si>
    <t>ES Reliability Dashboard (P3)</t>
  </si>
  <si>
    <t>NCP-16601</t>
  </si>
  <si>
    <t>WM Mobile Cost Approval</t>
  </si>
  <si>
    <t>NCP-16628</t>
  </si>
  <si>
    <t>DAP Asset Hub</t>
  </si>
  <si>
    <t>NCP-16686</t>
  </si>
  <si>
    <t>Polk Remote Relay Monitoring System</t>
  </si>
  <si>
    <t>NCP-16688</t>
  </si>
  <si>
    <t>eSOMS  Line-ups Software</t>
  </si>
  <si>
    <t>NCP-16691</t>
  </si>
  <si>
    <t>Trans Risk System through Asset Hub</t>
  </si>
  <si>
    <t>NCP-16698</t>
  </si>
  <si>
    <t>Trans Risk Iden &amp; Exp Sys(PLS-GRID)</t>
  </si>
  <si>
    <t>NCP-16699</t>
  </si>
  <si>
    <t>Advanced System Monitoring Capabil</t>
  </si>
  <si>
    <t>NCP-16842</t>
  </si>
  <si>
    <t>BB 5&amp;6 HEP Life Management Program</t>
  </si>
  <si>
    <t>NCP-16843</t>
  </si>
  <si>
    <t>BB5 HRSG Acoustic Monitoring System</t>
  </si>
  <si>
    <t>NCP-16877</t>
  </si>
  <si>
    <t>Transmission Digital Twin (U&amp;U)</t>
  </si>
  <si>
    <t>NCP-16902</t>
  </si>
  <si>
    <t>Turbine Systems Digitial Twin (U&amp;U)</t>
  </si>
  <si>
    <t>NCP-16912</t>
  </si>
  <si>
    <t>BPS 1A HRSG Monitoring Equip</t>
  </si>
  <si>
    <t>NCP-16913</t>
  </si>
  <si>
    <t>BPS 1C HRSG Monitoring Equip</t>
  </si>
  <si>
    <t>NCP-16914</t>
  </si>
  <si>
    <t>BPS 2A HRSG Monitoring Equip</t>
  </si>
  <si>
    <t>NCP-16915</t>
  </si>
  <si>
    <t>BPS 2B HRSG Monitoring Equip</t>
  </si>
  <si>
    <t>NCP-16916</t>
  </si>
  <si>
    <t>BPS 2C HRSG Monitoring Equip</t>
  </si>
  <si>
    <t>NCP-16917</t>
  </si>
  <si>
    <t>BPS 2D HRSG Monitoring Equip</t>
  </si>
  <si>
    <t>NCP-16919</t>
  </si>
  <si>
    <t>Polk HRSG 2 Risk AssessmentModelDev</t>
  </si>
  <si>
    <t>NCP-16920</t>
  </si>
  <si>
    <t>Polk HRSG 3 Risk AssessmentModelDev</t>
  </si>
  <si>
    <t>NCP-16921</t>
  </si>
  <si>
    <t>Polk HRSG 4 Risk AssessmentModelDev</t>
  </si>
  <si>
    <t>NCP-16922</t>
  </si>
  <si>
    <t>Polk HRSG 5 Risk AssessmentModelDev</t>
  </si>
  <si>
    <t>NCP-16959</t>
  </si>
  <si>
    <t>WorkMan Mod. SOW2 Asset Registry</t>
  </si>
  <si>
    <t>NCP-16961</t>
  </si>
  <si>
    <t>Monitoring Equip for BB 1 HRSG #5</t>
  </si>
  <si>
    <t>NCP-16962</t>
  </si>
  <si>
    <t>Monitoring Equip for BB 1 HRSG #6</t>
  </si>
  <si>
    <t>PRE-10203</t>
  </si>
  <si>
    <t>PRE-10204</t>
  </si>
  <si>
    <t>Energized Wire Down Detection</t>
  </si>
  <si>
    <t>CRR-17529</t>
  </si>
  <si>
    <t>BPS 1 HP Drum Downcomer Thermocoupl</t>
  </si>
  <si>
    <t>CRR-17530</t>
  </si>
  <si>
    <t>Polk 2 MSS Vent NRV&amp;MOV 135-1 HRSG</t>
  </si>
  <si>
    <t>CRR-17531</t>
  </si>
  <si>
    <t>Upgd BB Gen Line Prtctn 311L-411L</t>
  </si>
  <si>
    <t>NCP-16327</t>
  </si>
  <si>
    <t>Bayside HEP Shear Lugs</t>
  </si>
  <si>
    <t>NCP-16329</t>
  </si>
  <si>
    <t>Polk HEP Shear Lugs</t>
  </si>
  <si>
    <t>NCP-16544</t>
  </si>
  <si>
    <t>HRSG Acoustic System: BPS (Unit 1)</t>
  </si>
  <si>
    <t>PRE-10112</t>
  </si>
  <si>
    <t>Install HEP Snubbers-BS</t>
  </si>
  <si>
    <t>PRE-10113</t>
  </si>
  <si>
    <t>Install HEP Snubber: Polk</t>
  </si>
  <si>
    <t>PRE-10198</t>
  </si>
  <si>
    <t>Oil 69kV CB Replacement (12)</t>
  </si>
  <si>
    <t>PRE-10201</t>
  </si>
  <si>
    <t>Prct Upd for Trans: HSF &amp; GS</t>
  </si>
  <si>
    <t>PRE-10205</t>
  </si>
  <si>
    <t>Trans Insulators Replcmnt Program</t>
  </si>
  <si>
    <t>PRE-10206</t>
  </si>
  <si>
    <t>Trans Tower Lines (Refurb &amp; Replace</t>
  </si>
  <si>
    <t>Grand Total - Rate Base</t>
  </si>
  <si>
    <t>NCP-11446</t>
  </si>
  <si>
    <t>AMI - Software</t>
  </si>
  <si>
    <t>NCP-11447</t>
  </si>
  <si>
    <t>AMI - Communications</t>
  </si>
  <si>
    <t>NCP-12352</t>
  </si>
  <si>
    <t>Work Management Upgrade</t>
  </si>
  <si>
    <t>NCP-16137</t>
  </si>
  <si>
    <t>Grid Comm Netwrk Proj PLTE Solution</t>
  </si>
  <si>
    <t>NCP-16272</t>
  </si>
  <si>
    <t>Vehicle to Grid Intergration (VGI)</t>
  </si>
  <si>
    <t>NCP-16539</t>
  </si>
  <si>
    <t>GIS Visualization Maps &amp; FieldMaps</t>
  </si>
  <si>
    <t>NCP-16548</t>
  </si>
  <si>
    <t>ADMS DER Frcasting/Gateway Implment</t>
  </si>
  <si>
    <t>NCP-16550</t>
  </si>
  <si>
    <t>RCC Solar Consolidation</t>
  </si>
  <si>
    <t>NCP-16616</t>
  </si>
  <si>
    <t>AMI Convergence - Network Replacemt</t>
  </si>
  <si>
    <t>NCP-16689</t>
  </si>
  <si>
    <t>eGIS Migration</t>
  </si>
  <si>
    <t>NCP-16817</t>
  </si>
  <si>
    <t>CRB Device Expansion</t>
  </si>
  <si>
    <t>NCP-16818</t>
  </si>
  <si>
    <t>GIS Fiber Optics Works</t>
  </si>
  <si>
    <t>NCP-16819</t>
  </si>
  <si>
    <t>Distribution Design Tool</t>
  </si>
  <si>
    <t>NCP-16834</t>
  </si>
  <si>
    <t>Line Sensing Ample Software</t>
  </si>
  <si>
    <t>NEW-15548</t>
  </si>
  <si>
    <t>Smart Inverter Pilot</t>
  </si>
  <si>
    <t>NEW-15633</t>
  </si>
  <si>
    <t>Interconnet Standards for Smart Inv</t>
  </si>
  <si>
    <t>NEW-15765</t>
  </si>
  <si>
    <t>RCC/DCC Buildouts Placeholder</t>
  </si>
  <si>
    <t>NEW-15766</t>
  </si>
  <si>
    <t>Grid Readiness DAP</t>
  </si>
  <si>
    <t>Grand Total - AFUDC Proj</t>
  </si>
  <si>
    <t>BTL Non-Utility</t>
  </si>
  <si>
    <t>Exclude - Unregulated Lighting</t>
  </si>
  <si>
    <t>Grand Total - BTL Non-Utility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</si>
</sst>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</numFmts>
  <fonts count="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/>
    <xf numFmtId="3" fontId="2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6" fontId="2" fillId="0" borderId="0" xfId="0" applyNumberFormat="1" applyFont="1"/>
    <xf numFmtId="0" fontId="6" fillId="2" borderId="0" xfId="0" applyFont="1" applyFill="1"/>
    <xf numFmtId="6" fontId="6" fillId="2" borderId="0" xfId="0" applyNumberFormat="1" applyFont="1" applyFill="1"/>
    <xf numFmtId="164" fontId="2" fillId="0" borderId="0" xfId="1" applyNumberFormat="1" applyFont="1" applyAlignment="1">
      <alignment horizontal="right"/>
    </xf>
    <xf numFmtId="164" fontId="4" fillId="0" borderId="0" xfId="1" applyNumberFormat="1" applyFont="1" applyAlignment="1">
      <alignment horizontal="right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CFBBE-ED10-4C1E-882C-50AE0E387E14}">
  <dimension ref="A1:H26"/>
  <sheetViews>
    <sheetView workbookViewId="0"/>
  </sheetViews>
  <sheetFormatPr defaultRowHeight="14.45"/>
  <cols>
    <col min="2" max="2" width="46.28515625" bestFit="1" customWidth="1"/>
    <col min="3" max="4" width="14.140625" bestFit="1" customWidth="1"/>
    <col min="5" max="5" width="14.7109375" bestFit="1" customWidth="1"/>
    <col min="6" max="7" width="15.140625" bestFit="1" customWidth="1"/>
    <col min="8" max="8" width="15.7109375" bestFit="1" customWidth="1"/>
  </cols>
  <sheetData>
    <row r="1" spans="1:8" ht="15.6">
      <c r="A1" s="1"/>
      <c r="B1" s="15" t="s">
        <v>0</v>
      </c>
      <c r="C1" s="15"/>
      <c r="D1" s="15"/>
      <c r="E1" s="15"/>
      <c r="F1" s="15"/>
      <c r="G1" s="15"/>
      <c r="H1" s="15"/>
    </row>
    <row r="2" spans="1:8" ht="15.6">
      <c r="A2" s="1"/>
      <c r="B2" s="15" t="s">
        <v>1</v>
      </c>
      <c r="C2" s="15"/>
      <c r="D2" s="15"/>
      <c r="E2" s="15"/>
      <c r="F2" s="15"/>
      <c r="G2" s="15"/>
      <c r="H2" s="15"/>
    </row>
    <row r="3" spans="1:8" ht="15.6">
      <c r="A3" s="1"/>
      <c r="B3" s="2"/>
      <c r="C3" s="2"/>
      <c r="D3" s="2"/>
      <c r="E3" s="2"/>
      <c r="F3" s="2"/>
      <c r="G3" s="2"/>
      <c r="H3" s="2"/>
    </row>
    <row r="4" spans="1:8">
      <c r="A4" s="1"/>
      <c r="B4" s="1"/>
      <c r="C4" s="3">
        <v>2022</v>
      </c>
      <c r="D4" s="3">
        <v>2023</v>
      </c>
      <c r="E4" s="3">
        <v>2024</v>
      </c>
      <c r="F4" s="3" t="s">
        <v>2</v>
      </c>
      <c r="G4" s="3">
        <v>2025</v>
      </c>
      <c r="H4" s="3" t="s">
        <v>3</v>
      </c>
    </row>
    <row r="5" spans="1:8">
      <c r="A5" s="1"/>
      <c r="B5" s="4" t="s">
        <v>4</v>
      </c>
      <c r="C5" s="13">
        <v>72742292</v>
      </c>
      <c r="D5" s="13">
        <v>89823206</v>
      </c>
      <c r="E5" s="13">
        <v>95029185</v>
      </c>
      <c r="F5" s="14">
        <v>257594684</v>
      </c>
      <c r="G5" s="13">
        <v>220958300</v>
      </c>
      <c r="H5" s="14">
        <v>478552983</v>
      </c>
    </row>
    <row r="6" spans="1:8">
      <c r="A6" s="1"/>
      <c r="B6" s="3" t="s">
        <v>5</v>
      </c>
      <c r="C6" s="13">
        <v>-2568688</v>
      </c>
      <c r="D6" s="13">
        <v>-771958</v>
      </c>
      <c r="E6" s="13">
        <v>-22224123</v>
      </c>
      <c r="F6" s="14">
        <v>-25564768</v>
      </c>
      <c r="G6" s="13">
        <v>-92102790</v>
      </c>
      <c r="H6" s="14">
        <v>-117667559</v>
      </c>
    </row>
    <row r="7" spans="1:8">
      <c r="A7" s="1"/>
      <c r="B7" s="3" t="s">
        <v>6</v>
      </c>
      <c r="C7" s="13">
        <v>-913538</v>
      </c>
      <c r="D7" s="13">
        <v>535321</v>
      </c>
      <c r="E7" s="13">
        <v>-2788000</v>
      </c>
      <c r="F7" s="14">
        <v>-3166217</v>
      </c>
      <c r="G7" s="13">
        <v>0</v>
      </c>
      <c r="H7" s="14">
        <v>-3166217</v>
      </c>
    </row>
    <row r="8" spans="1:8">
      <c r="A8" s="1"/>
      <c r="B8" s="4" t="s">
        <v>7</v>
      </c>
      <c r="C8" s="6">
        <v>69260066</v>
      </c>
      <c r="D8" s="6">
        <v>89586570</v>
      </c>
      <c r="E8" s="6">
        <v>70017062</v>
      </c>
      <c r="F8" s="6">
        <v>228863698</v>
      </c>
      <c r="G8" s="6">
        <v>128855509</v>
      </c>
      <c r="H8" s="6">
        <v>357719208</v>
      </c>
    </row>
    <row r="9" spans="1:8">
      <c r="A9" s="1"/>
      <c r="B9" s="1"/>
      <c r="C9" s="7"/>
      <c r="D9" s="7"/>
      <c r="E9" s="7"/>
      <c r="F9" s="3"/>
      <c r="G9" s="7"/>
      <c r="H9" s="3"/>
    </row>
    <row r="10" spans="1:8">
      <c r="A10" s="1"/>
      <c r="B10" s="8" t="s">
        <v>8</v>
      </c>
      <c r="C10" s="7"/>
      <c r="D10" s="7"/>
      <c r="E10" s="7"/>
      <c r="F10" s="3"/>
      <c r="G10" s="7"/>
      <c r="H10" s="3"/>
    </row>
    <row r="11" spans="1:8">
      <c r="A11" s="1"/>
      <c r="B11" s="7" t="s">
        <v>9</v>
      </c>
      <c r="C11" s="5">
        <v>1898984</v>
      </c>
      <c r="D11" s="5">
        <v>3376137</v>
      </c>
      <c r="E11" s="7"/>
      <c r="F11" s="6">
        <v>5275120</v>
      </c>
      <c r="G11" s="7"/>
      <c r="H11" s="6">
        <v>5275120</v>
      </c>
    </row>
    <row r="12" spans="1:8">
      <c r="A12" s="1"/>
      <c r="B12" s="7" t="s">
        <v>10</v>
      </c>
      <c r="C12" s="5">
        <v>5563150</v>
      </c>
      <c r="D12" s="5">
        <v>5391768</v>
      </c>
      <c r="E12" s="5">
        <v>750000</v>
      </c>
      <c r="F12" s="6">
        <v>11704918</v>
      </c>
      <c r="G12" s="5">
        <v>2038651</v>
      </c>
      <c r="H12" s="6">
        <v>13743569</v>
      </c>
    </row>
    <row r="13" spans="1:8">
      <c r="A13" s="1"/>
      <c r="B13" s="7" t="s">
        <v>11</v>
      </c>
      <c r="C13" s="5">
        <v>112251</v>
      </c>
      <c r="D13" s="5">
        <v>45921</v>
      </c>
      <c r="E13" s="7"/>
      <c r="F13" s="6">
        <v>158172</v>
      </c>
      <c r="G13" s="7"/>
      <c r="H13" s="6">
        <v>158172</v>
      </c>
    </row>
    <row r="14" spans="1:8">
      <c r="A14" s="1"/>
      <c r="B14" s="7" t="s">
        <v>12</v>
      </c>
      <c r="C14" s="5">
        <v>3404206</v>
      </c>
      <c r="D14" s="5">
        <v>9167041</v>
      </c>
      <c r="E14" s="5">
        <v>14799000</v>
      </c>
      <c r="F14" s="6">
        <v>27370247</v>
      </c>
      <c r="G14" s="5">
        <v>18075079</v>
      </c>
      <c r="H14" s="6">
        <v>45445326</v>
      </c>
    </row>
    <row r="15" spans="1:8">
      <c r="A15" s="1"/>
      <c r="B15" s="7" t="s">
        <v>13</v>
      </c>
      <c r="C15" s="5">
        <v>43127</v>
      </c>
      <c r="D15" s="5">
        <v>10468158</v>
      </c>
      <c r="E15" s="5">
        <v>10735019</v>
      </c>
      <c r="F15" s="6">
        <v>21246304</v>
      </c>
      <c r="G15" s="5">
        <v>65871743</v>
      </c>
      <c r="H15" s="6">
        <v>87118047</v>
      </c>
    </row>
    <row r="16" spans="1:8">
      <c r="A16" s="1"/>
      <c r="B16" s="7" t="s">
        <v>14</v>
      </c>
      <c r="C16" s="7"/>
      <c r="D16" s="5">
        <v>765696</v>
      </c>
      <c r="E16" s="7"/>
      <c r="F16" s="6">
        <v>765696</v>
      </c>
      <c r="G16" s="5">
        <v>2815381</v>
      </c>
      <c r="H16" s="6">
        <v>3581077</v>
      </c>
    </row>
    <row r="17" spans="1:8">
      <c r="A17" s="1"/>
      <c r="B17" s="7" t="s">
        <v>15</v>
      </c>
      <c r="C17" s="5">
        <v>31879515</v>
      </c>
      <c r="D17" s="5">
        <v>17136709</v>
      </c>
      <c r="E17" s="5">
        <v>11137595</v>
      </c>
      <c r="F17" s="6">
        <v>60153819</v>
      </c>
      <c r="G17" s="5">
        <v>4188739</v>
      </c>
      <c r="H17" s="6">
        <v>64342557</v>
      </c>
    </row>
    <row r="18" spans="1:8">
      <c r="A18" s="1"/>
      <c r="B18" s="7" t="s">
        <v>16</v>
      </c>
      <c r="C18" s="5">
        <v>12417103</v>
      </c>
      <c r="D18" s="5">
        <v>20604737</v>
      </c>
      <c r="E18" s="5">
        <v>15601544</v>
      </c>
      <c r="F18" s="6">
        <v>48623384</v>
      </c>
      <c r="G18" s="5">
        <v>16069585</v>
      </c>
      <c r="H18" s="6">
        <v>64692969</v>
      </c>
    </row>
    <row r="19" spans="1:8">
      <c r="A19" s="1"/>
      <c r="B19" s="7" t="s">
        <v>17</v>
      </c>
      <c r="C19" s="5">
        <v>4094596</v>
      </c>
      <c r="D19" s="5">
        <v>5032166</v>
      </c>
      <c r="E19" s="5">
        <v>4568619</v>
      </c>
      <c r="F19" s="6">
        <v>13695381</v>
      </c>
      <c r="G19" s="5">
        <v>3867678</v>
      </c>
      <c r="H19" s="6">
        <v>17563059</v>
      </c>
    </row>
    <row r="20" spans="1:8">
      <c r="A20" s="1"/>
      <c r="B20" s="7" t="s">
        <v>18</v>
      </c>
      <c r="C20" s="5">
        <v>5988456</v>
      </c>
      <c r="D20" s="5">
        <v>7192840</v>
      </c>
      <c r="E20" s="5">
        <v>2400000</v>
      </c>
      <c r="F20" s="6">
        <v>15581296</v>
      </c>
      <c r="G20" s="5">
        <v>550000</v>
      </c>
      <c r="H20" s="6">
        <v>16131296</v>
      </c>
    </row>
    <row r="21" spans="1:8">
      <c r="A21" s="1"/>
      <c r="B21" s="7" t="s">
        <v>19</v>
      </c>
      <c r="C21" s="7"/>
      <c r="D21" s="5">
        <v>108823</v>
      </c>
      <c r="E21" s="5">
        <v>500000</v>
      </c>
      <c r="F21" s="6">
        <v>608823</v>
      </c>
      <c r="G21" s="5">
        <v>500000</v>
      </c>
      <c r="H21" s="6">
        <v>1108823</v>
      </c>
    </row>
    <row r="22" spans="1:8">
      <c r="A22" s="1"/>
      <c r="B22" s="7" t="s">
        <v>20</v>
      </c>
      <c r="C22" s="5">
        <v>3799176</v>
      </c>
      <c r="D22" s="5">
        <v>10196884</v>
      </c>
      <c r="E22" s="5">
        <v>8195978</v>
      </c>
      <c r="F22" s="6">
        <v>22192038</v>
      </c>
      <c r="G22" s="5">
        <v>11312970</v>
      </c>
      <c r="H22" s="6">
        <v>33505008</v>
      </c>
    </row>
    <row r="23" spans="1:8">
      <c r="A23" s="1"/>
      <c r="B23" s="7" t="s">
        <v>21</v>
      </c>
      <c r="C23" s="5">
        <v>59502</v>
      </c>
      <c r="D23" s="5">
        <v>99691</v>
      </c>
      <c r="E23" s="5">
        <v>1129307</v>
      </c>
      <c r="F23" s="6">
        <v>1288501</v>
      </c>
      <c r="G23" s="5">
        <v>665000</v>
      </c>
      <c r="H23" s="6">
        <v>1953501</v>
      </c>
    </row>
    <row r="24" spans="1:8">
      <c r="A24" s="1"/>
      <c r="B24" s="7" t="s">
        <v>22</v>
      </c>
      <c r="C24" s="7"/>
      <c r="D24" s="7"/>
      <c r="E24" s="5">
        <v>200000</v>
      </c>
      <c r="F24" s="6">
        <v>200000</v>
      </c>
      <c r="G24" s="5">
        <v>2900685</v>
      </c>
      <c r="H24" s="6">
        <v>3100685</v>
      </c>
    </row>
    <row r="25" spans="1:8">
      <c r="A25" s="1"/>
      <c r="B25" s="1"/>
      <c r="C25" s="7"/>
      <c r="D25" s="7"/>
      <c r="E25" s="7"/>
      <c r="F25" s="3"/>
      <c r="G25" s="7"/>
      <c r="H25" s="3"/>
    </row>
    <row r="26" spans="1:8">
      <c r="A26" s="1"/>
      <c r="B26" s="3" t="s">
        <v>23</v>
      </c>
      <c r="C26" s="6">
        <v>69260066</v>
      </c>
      <c r="D26" s="6">
        <v>89586570</v>
      </c>
      <c r="E26" s="6">
        <v>70017062</v>
      </c>
      <c r="F26" s="6">
        <v>228863698</v>
      </c>
      <c r="G26" s="6">
        <v>128855509</v>
      </c>
      <c r="H26" s="6">
        <v>357719208</v>
      </c>
    </row>
  </sheetData>
  <mergeCells count="2">
    <mergeCell ref="B1:H1"/>
    <mergeCell ref="B2:H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7FE85-9B9C-4E1C-AC10-C932BB14C4FB}">
  <sheetPr>
    <pageSetUpPr fitToPage="1"/>
  </sheetPr>
  <dimension ref="A1:I250"/>
  <sheetViews>
    <sheetView tabSelected="1" workbookViewId="0">
      <selection activeCell="A44" sqref="A44"/>
    </sheetView>
  </sheetViews>
  <sheetFormatPr defaultRowHeight="14.45"/>
  <cols>
    <col min="1" max="1" width="35.28515625" customWidth="1"/>
    <col min="2" max="2" width="13.42578125" bestFit="1" customWidth="1"/>
    <col min="3" max="3" width="40" bestFit="1" customWidth="1"/>
    <col min="4" max="4" width="12.140625" customWidth="1"/>
    <col min="5" max="5" width="15.42578125" customWidth="1"/>
    <col min="6" max="6" width="14.7109375" customWidth="1"/>
    <col min="7" max="7" width="17.28515625" customWidth="1"/>
    <col min="8" max="8" width="14.42578125" customWidth="1"/>
  </cols>
  <sheetData>
    <row r="1" spans="1:9">
      <c r="A1" s="11" t="s">
        <v>24</v>
      </c>
      <c r="B1" s="11" t="s">
        <v>25</v>
      </c>
      <c r="C1" s="11" t="s">
        <v>26</v>
      </c>
      <c r="D1" s="11">
        <v>2022</v>
      </c>
      <c r="E1" s="11">
        <v>2023</v>
      </c>
      <c r="F1" s="11">
        <v>2024</v>
      </c>
      <c r="G1" s="11">
        <v>2025</v>
      </c>
      <c r="H1" s="11" t="s">
        <v>27</v>
      </c>
      <c r="I1" s="1"/>
    </row>
    <row r="2" spans="1:9">
      <c r="A2" s="9" t="s">
        <v>9</v>
      </c>
      <c r="B2" s="9" t="s">
        <v>28</v>
      </c>
      <c r="C2" s="1" t="s">
        <v>29</v>
      </c>
      <c r="D2" s="10">
        <v>1234844</v>
      </c>
      <c r="E2" s="10">
        <v>-371</v>
      </c>
      <c r="F2" s="1"/>
      <c r="G2" s="1"/>
      <c r="H2" s="10">
        <f>SUM(D2:G2)</f>
        <v>1234473</v>
      </c>
      <c r="I2" s="1"/>
    </row>
    <row r="3" spans="1:9">
      <c r="A3" s="9" t="s">
        <v>9</v>
      </c>
      <c r="B3" s="9" t="s">
        <v>30</v>
      </c>
      <c r="C3" s="1" t="s">
        <v>31</v>
      </c>
      <c r="D3" s="10">
        <v>664140</v>
      </c>
      <c r="E3" s="10">
        <v>3376508</v>
      </c>
      <c r="F3" s="1"/>
      <c r="G3" s="1"/>
      <c r="H3" s="10">
        <f t="shared" ref="H3:H66" si="0">SUM(D3:G3)</f>
        <v>4040648</v>
      </c>
      <c r="I3" s="1"/>
    </row>
    <row r="4" spans="1:9">
      <c r="A4" s="9" t="s">
        <v>10</v>
      </c>
      <c r="B4" s="9" t="s">
        <v>32</v>
      </c>
      <c r="C4" s="1" t="s">
        <v>33</v>
      </c>
      <c r="D4" s="10">
        <v>1144</v>
      </c>
      <c r="E4" s="1"/>
      <c r="F4" s="1"/>
      <c r="G4" s="1"/>
      <c r="H4" s="10">
        <f t="shared" si="0"/>
        <v>1144</v>
      </c>
      <c r="I4" s="1"/>
    </row>
    <row r="5" spans="1:9">
      <c r="A5" s="9" t="s">
        <v>10</v>
      </c>
      <c r="B5" s="9" t="s">
        <v>34</v>
      </c>
      <c r="C5" s="1" t="s">
        <v>35</v>
      </c>
      <c r="D5" s="10">
        <v>4802749</v>
      </c>
      <c r="E5" s="10">
        <v>0</v>
      </c>
      <c r="F5" s="1"/>
      <c r="G5" s="1"/>
      <c r="H5" s="10">
        <f t="shared" si="0"/>
        <v>4802749</v>
      </c>
      <c r="I5" s="1"/>
    </row>
    <row r="6" spans="1:9">
      <c r="A6" s="9" t="s">
        <v>10</v>
      </c>
      <c r="B6" s="9" t="s">
        <v>36</v>
      </c>
      <c r="C6" s="1" t="s">
        <v>37</v>
      </c>
      <c r="D6" s="1"/>
      <c r="E6" s="10">
        <v>3299834</v>
      </c>
      <c r="F6" s="1"/>
      <c r="G6" s="1"/>
      <c r="H6" s="10">
        <f t="shared" si="0"/>
        <v>3299834</v>
      </c>
      <c r="I6" s="1"/>
    </row>
    <row r="7" spans="1:9">
      <c r="A7" s="9" t="s">
        <v>10</v>
      </c>
      <c r="B7" s="9" t="s">
        <v>38</v>
      </c>
      <c r="C7" s="1" t="s">
        <v>39</v>
      </c>
      <c r="D7" s="1"/>
      <c r="E7" s="10">
        <v>3164222</v>
      </c>
      <c r="F7" s="1"/>
      <c r="G7" s="1"/>
      <c r="H7" s="10">
        <f t="shared" si="0"/>
        <v>3164222</v>
      </c>
      <c r="I7" s="1"/>
    </row>
    <row r="8" spans="1:9">
      <c r="A8" s="9" t="s">
        <v>10</v>
      </c>
      <c r="B8" s="9" t="s">
        <v>40</v>
      </c>
      <c r="C8" s="1" t="s">
        <v>41</v>
      </c>
      <c r="D8" s="1"/>
      <c r="E8" s="1"/>
      <c r="F8" s="1"/>
      <c r="G8" s="10">
        <v>2038651</v>
      </c>
      <c r="H8" s="10">
        <f t="shared" si="0"/>
        <v>2038651</v>
      </c>
      <c r="I8" s="1"/>
    </row>
    <row r="9" spans="1:9">
      <c r="A9" s="9" t="s">
        <v>10</v>
      </c>
      <c r="B9" s="9" t="s">
        <v>42</v>
      </c>
      <c r="C9" s="1" t="s">
        <v>43</v>
      </c>
      <c r="D9" s="1"/>
      <c r="E9" s="1"/>
      <c r="F9" s="10">
        <v>750000</v>
      </c>
      <c r="G9" s="1"/>
      <c r="H9" s="10">
        <f t="shared" si="0"/>
        <v>750000</v>
      </c>
      <c r="I9" s="1"/>
    </row>
    <row r="10" spans="1:9">
      <c r="A10" s="9" t="s">
        <v>10</v>
      </c>
      <c r="B10" s="9" t="s">
        <v>44</v>
      </c>
      <c r="C10" s="1" t="s">
        <v>45</v>
      </c>
      <c r="D10" s="10">
        <v>759258</v>
      </c>
      <c r="E10" s="10">
        <v>-1072289</v>
      </c>
      <c r="F10" s="1"/>
      <c r="G10" s="1"/>
      <c r="H10" s="10">
        <f t="shared" si="0"/>
        <v>-313031</v>
      </c>
      <c r="I10" s="1"/>
    </row>
    <row r="11" spans="1:9">
      <c r="A11" s="9" t="s">
        <v>11</v>
      </c>
      <c r="B11" s="9" t="s">
        <v>46</v>
      </c>
      <c r="C11" s="1" t="s">
        <v>47</v>
      </c>
      <c r="D11" s="10">
        <v>112251</v>
      </c>
      <c r="E11" s="10">
        <v>45921</v>
      </c>
      <c r="F11" s="1"/>
      <c r="G11" s="1"/>
      <c r="H11" s="10">
        <f t="shared" si="0"/>
        <v>158172</v>
      </c>
      <c r="I11" s="1"/>
    </row>
    <row r="12" spans="1:9">
      <c r="A12" s="9" t="s">
        <v>12</v>
      </c>
      <c r="B12" s="9" t="s">
        <v>48</v>
      </c>
      <c r="C12" s="1" t="s">
        <v>49</v>
      </c>
      <c r="D12" s="10">
        <v>3404206</v>
      </c>
      <c r="E12" s="10">
        <v>41922</v>
      </c>
      <c r="F12" s="1"/>
      <c r="G12" s="1"/>
      <c r="H12" s="10">
        <f t="shared" si="0"/>
        <v>3446128</v>
      </c>
      <c r="I12" s="1"/>
    </row>
    <row r="13" spans="1:9">
      <c r="A13" s="9" t="s">
        <v>12</v>
      </c>
      <c r="B13" s="9" t="s">
        <v>50</v>
      </c>
      <c r="C13" s="1" t="s">
        <v>51</v>
      </c>
      <c r="D13" s="1"/>
      <c r="E13" s="10">
        <v>4509116</v>
      </c>
      <c r="F13" s="1"/>
      <c r="G13" s="1"/>
      <c r="H13" s="10">
        <f t="shared" si="0"/>
        <v>4509116</v>
      </c>
      <c r="I13" s="1"/>
    </row>
    <row r="14" spans="1:9">
      <c r="A14" s="9" t="s">
        <v>12</v>
      </c>
      <c r="B14" s="9" t="s">
        <v>52</v>
      </c>
      <c r="C14" s="1" t="s">
        <v>53</v>
      </c>
      <c r="D14" s="1"/>
      <c r="E14" s="10">
        <v>4286893</v>
      </c>
      <c r="F14" s="1"/>
      <c r="G14" s="1"/>
      <c r="H14" s="10">
        <f t="shared" si="0"/>
        <v>4286893</v>
      </c>
      <c r="I14" s="1"/>
    </row>
    <row r="15" spans="1:9">
      <c r="A15" s="9" t="s">
        <v>12</v>
      </c>
      <c r="B15" s="9" t="s">
        <v>54</v>
      </c>
      <c r="C15" s="1" t="s">
        <v>55</v>
      </c>
      <c r="D15" s="1"/>
      <c r="E15" s="1"/>
      <c r="F15" s="10">
        <v>2200000</v>
      </c>
      <c r="G15" s="1"/>
      <c r="H15" s="10">
        <f t="shared" si="0"/>
        <v>2200000</v>
      </c>
      <c r="I15" s="1"/>
    </row>
    <row r="16" spans="1:9">
      <c r="A16" s="9" t="s">
        <v>12</v>
      </c>
      <c r="B16" s="9" t="s">
        <v>56</v>
      </c>
      <c r="C16" s="1" t="s">
        <v>57</v>
      </c>
      <c r="D16" s="1"/>
      <c r="E16" s="1"/>
      <c r="F16" s="1"/>
      <c r="G16" s="10">
        <v>2462552</v>
      </c>
      <c r="H16" s="10">
        <f t="shared" si="0"/>
        <v>2462552</v>
      </c>
      <c r="I16" s="1"/>
    </row>
    <row r="17" spans="1:9">
      <c r="A17" s="9" t="s">
        <v>12</v>
      </c>
      <c r="B17" s="9" t="s">
        <v>58</v>
      </c>
      <c r="C17" s="1" t="s">
        <v>59</v>
      </c>
      <c r="D17" s="1"/>
      <c r="E17" s="1"/>
      <c r="F17" s="1"/>
      <c r="G17" s="10">
        <v>1040000</v>
      </c>
      <c r="H17" s="10">
        <f t="shared" si="0"/>
        <v>1040000</v>
      </c>
      <c r="I17" s="1"/>
    </row>
    <row r="18" spans="1:9">
      <c r="A18" s="9" t="s">
        <v>12</v>
      </c>
      <c r="B18" s="9" t="s">
        <v>60</v>
      </c>
      <c r="C18" s="1" t="s">
        <v>61</v>
      </c>
      <c r="D18" s="1"/>
      <c r="E18" s="1"/>
      <c r="F18" s="10">
        <v>1252000</v>
      </c>
      <c r="G18" s="1"/>
      <c r="H18" s="10">
        <f t="shared" si="0"/>
        <v>1252000</v>
      </c>
      <c r="I18" s="1"/>
    </row>
    <row r="19" spans="1:9">
      <c r="A19" s="9" t="s">
        <v>12</v>
      </c>
      <c r="B19" s="9" t="s">
        <v>62</v>
      </c>
      <c r="C19" s="1" t="s">
        <v>63</v>
      </c>
      <c r="D19" s="1"/>
      <c r="E19" s="10">
        <v>329110</v>
      </c>
      <c r="F19" s="10">
        <v>2463000</v>
      </c>
      <c r="G19" s="1"/>
      <c r="H19" s="10">
        <f t="shared" si="0"/>
        <v>2792110</v>
      </c>
      <c r="I19" s="1"/>
    </row>
    <row r="20" spans="1:9">
      <c r="A20" s="9" t="s">
        <v>12</v>
      </c>
      <c r="B20" s="9" t="s">
        <v>64</v>
      </c>
      <c r="C20" s="1" t="s">
        <v>65</v>
      </c>
      <c r="D20" s="1"/>
      <c r="E20" s="1"/>
      <c r="F20" s="1"/>
      <c r="G20" s="10">
        <v>2619978</v>
      </c>
      <c r="H20" s="10">
        <f t="shared" si="0"/>
        <v>2619978</v>
      </c>
      <c r="I20" s="1"/>
    </row>
    <row r="21" spans="1:9">
      <c r="A21" s="9" t="s">
        <v>12</v>
      </c>
      <c r="B21" s="9" t="s">
        <v>66</v>
      </c>
      <c r="C21" s="1" t="s">
        <v>67</v>
      </c>
      <c r="D21" s="1"/>
      <c r="E21" s="1"/>
      <c r="F21" s="10">
        <v>4085000</v>
      </c>
      <c r="G21" s="1"/>
      <c r="H21" s="10">
        <f t="shared" si="0"/>
        <v>4085000</v>
      </c>
      <c r="I21" s="1"/>
    </row>
    <row r="22" spans="1:9">
      <c r="A22" s="9" t="s">
        <v>12</v>
      </c>
      <c r="B22" s="9" t="s">
        <v>68</v>
      </c>
      <c r="C22" s="1" t="s">
        <v>69</v>
      </c>
      <c r="D22" s="1"/>
      <c r="E22" s="1"/>
      <c r="F22" s="10">
        <v>4799000</v>
      </c>
      <c r="G22" s="1"/>
      <c r="H22" s="10">
        <f t="shared" si="0"/>
        <v>4799000</v>
      </c>
      <c r="I22" s="1"/>
    </row>
    <row r="23" spans="1:9">
      <c r="A23" s="9" t="s">
        <v>12</v>
      </c>
      <c r="B23" s="9" t="s">
        <v>70</v>
      </c>
      <c r="C23" s="1" t="s">
        <v>71</v>
      </c>
      <c r="D23" s="1"/>
      <c r="E23" s="1"/>
      <c r="F23" s="1"/>
      <c r="G23" s="10">
        <v>4288923</v>
      </c>
      <c r="H23" s="10">
        <f t="shared" si="0"/>
        <v>4288923</v>
      </c>
      <c r="I23" s="1"/>
    </row>
    <row r="24" spans="1:9">
      <c r="A24" s="9" t="s">
        <v>12</v>
      </c>
      <c r="B24" s="9" t="s">
        <v>72</v>
      </c>
      <c r="C24" s="1" t="s">
        <v>73</v>
      </c>
      <c r="D24" s="1"/>
      <c r="E24" s="1"/>
      <c r="F24" s="1"/>
      <c r="G24" s="10">
        <v>5038626</v>
      </c>
      <c r="H24" s="10">
        <f t="shared" si="0"/>
        <v>5038626</v>
      </c>
      <c r="I24" s="1"/>
    </row>
    <row r="25" spans="1:9">
      <c r="A25" s="9" t="s">
        <v>12</v>
      </c>
      <c r="B25" s="9" t="s">
        <v>74</v>
      </c>
      <c r="C25" s="1" t="s">
        <v>75</v>
      </c>
      <c r="D25" s="1"/>
      <c r="E25" s="1"/>
      <c r="F25" s="1"/>
      <c r="G25" s="10">
        <v>2625000</v>
      </c>
      <c r="H25" s="10">
        <f t="shared" si="0"/>
        <v>2625000</v>
      </c>
      <c r="I25" s="1"/>
    </row>
    <row r="26" spans="1:9">
      <c r="A26" s="9" t="s">
        <v>13</v>
      </c>
      <c r="B26" s="9" t="s">
        <v>76</v>
      </c>
      <c r="C26" s="1" t="s">
        <v>77</v>
      </c>
      <c r="D26" s="1"/>
      <c r="E26" s="1"/>
      <c r="F26" s="1"/>
      <c r="G26" s="10">
        <v>1691388</v>
      </c>
      <c r="H26" s="10">
        <f t="shared" si="0"/>
        <v>1691388</v>
      </c>
      <c r="I26" s="1"/>
    </row>
    <row r="27" spans="1:9">
      <c r="A27" s="9" t="s">
        <v>13</v>
      </c>
      <c r="B27" s="9" t="s">
        <v>78</v>
      </c>
      <c r="C27" s="1" t="s">
        <v>79</v>
      </c>
      <c r="D27" s="1"/>
      <c r="E27" s="10">
        <v>6900000</v>
      </c>
      <c r="F27" s="1"/>
      <c r="G27" s="10">
        <v>27600000</v>
      </c>
      <c r="H27" s="10">
        <f t="shared" si="0"/>
        <v>34500000</v>
      </c>
      <c r="I27" s="1"/>
    </row>
    <row r="28" spans="1:9">
      <c r="A28" s="9" t="s">
        <v>13</v>
      </c>
      <c r="B28" s="9" t="s">
        <v>80</v>
      </c>
      <c r="C28" s="1" t="s">
        <v>81</v>
      </c>
      <c r="D28" s="1"/>
      <c r="E28" s="1"/>
      <c r="F28" s="10">
        <v>4725282</v>
      </c>
      <c r="G28" s="1"/>
      <c r="H28" s="10">
        <f t="shared" si="0"/>
        <v>4725282</v>
      </c>
      <c r="I28" s="1"/>
    </row>
    <row r="29" spans="1:9">
      <c r="A29" s="9" t="s">
        <v>13</v>
      </c>
      <c r="B29" s="9" t="s">
        <v>82</v>
      </c>
      <c r="C29" s="1" t="s">
        <v>83</v>
      </c>
      <c r="D29" s="1"/>
      <c r="E29" s="10">
        <v>3284</v>
      </c>
      <c r="F29" s="1"/>
      <c r="G29" s="10">
        <v>1500789</v>
      </c>
      <c r="H29" s="10">
        <f t="shared" si="0"/>
        <v>1504073</v>
      </c>
      <c r="I29" s="1"/>
    </row>
    <row r="30" spans="1:9">
      <c r="A30" s="9" t="s">
        <v>13</v>
      </c>
      <c r="B30" s="9" t="s">
        <v>84</v>
      </c>
      <c r="C30" s="1" t="s">
        <v>85</v>
      </c>
      <c r="D30" s="1"/>
      <c r="E30" s="1"/>
      <c r="F30" s="1"/>
      <c r="G30" s="10">
        <v>4254384</v>
      </c>
      <c r="H30" s="10">
        <f t="shared" si="0"/>
        <v>4254384</v>
      </c>
      <c r="I30" s="1"/>
    </row>
    <row r="31" spans="1:9">
      <c r="A31" s="9" t="s">
        <v>13</v>
      </c>
      <c r="B31" s="9" t="s">
        <v>86</v>
      </c>
      <c r="C31" s="1" t="s">
        <v>87</v>
      </c>
      <c r="D31" s="1"/>
      <c r="E31" s="1"/>
      <c r="F31" s="1"/>
      <c r="G31" s="10">
        <v>2243745</v>
      </c>
      <c r="H31" s="10">
        <f t="shared" si="0"/>
        <v>2243745</v>
      </c>
      <c r="I31" s="1"/>
    </row>
    <row r="32" spans="1:9">
      <c r="A32" s="9" t="s">
        <v>13</v>
      </c>
      <c r="B32" s="9" t="s">
        <v>88</v>
      </c>
      <c r="C32" s="1" t="s">
        <v>89</v>
      </c>
      <c r="D32" s="1"/>
      <c r="E32" s="1"/>
      <c r="F32" s="1"/>
      <c r="G32" s="10">
        <v>1491616</v>
      </c>
      <c r="H32" s="10">
        <f t="shared" si="0"/>
        <v>1491616</v>
      </c>
      <c r="I32" s="1"/>
    </row>
    <row r="33" spans="1:9">
      <c r="A33" s="9" t="s">
        <v>13</v>
      </c>
      <c r="B33" s="9" t="s">
        <v>90</v>
      </c>
      <c r="C33" s="1" t="s">
        <v>91</v>
      </c>
      <c r="D33" s="1"/>
      <c r="E33" s="1"/>
      <c r="F33" s="1"/>
      <c r="G33" s="10">
        <v>2210850</v>
      </c>
      <c r="H33" s="10">
        <f t="shared" si="0"/>
        <v>2210850</v>
      </c>
      <c r="I33" s="1"/>
    </row>
    <row r="34" spans="1:9">
      <c r="A34" s="9" t="s">
        <v>13</v>
      </c>
      <c r="B34" s="9" t="s">
        <v>92</v>
      </c>
      <c r="C34" s="1" t="s">
        <v>93</v>
      </c>
      <c r="D34" s="1"/>
      <c r="E34" s="1"/>
      <c r="F34" s="1"/>
      <c r="G34" s="10">
        <v>602630</v>
      </c>
      <c r="H34" s="10">
        <f t="shared" si="0"/>
        <v>602630</v>
      </c>
      <c r="I34" s="1"/>
    </row>
    <row r="35" spans="1:9">
      <c r="A35" s="9" t="s">
        <v>13</v>
      </c>
      <c r="B35" s="9" t="s">
        <v>94</v>
      </c>
      <c r="C35" s="1" t="s">
        <v>95</v>
      </c>
      <c r="D35" s="1"/>
      <c r="E35" s="1"/>
      <c r="F35" s="1"/>
      <c r="G35" s="10">
        <v>5256428</v>
      </c>
      <c r="H35" s="10">
        <f t="shared" si="0"/>
        <v>5256428</v>
      </c>
      <c r="I35" s="1"/>
    </row>
    <row r="36" spans="1:9">
      <c r="A36" s="9" t="s">
        <v>13</v>
      </c>
      <c r="B36" s="9" t="s">
        <v>96</v>
      </c>
      <c r="C36" s="1" t="s">
        <v>97</v>
      </c>
      <c r="D36" s="1"/>
      <c r="E36" s="1"/>
      <c r="F36" s="1"/>
      <c r="G36" s="10">
        <v>2556600</v>
      </c>
      <c r="H36" s="10">
        <f t="shared" si="0"/>
        <v>2556600</v>
      </c>
      <c r="I36" s="1"/>
    </row>
    <row r="37" spans="1:9">
      <c r="A37" s="9" t="s">
        <v>13</v>
      </c>
      <c r="B37" s="9" t="s">
        <v>98</v>
      </c>
      <c r="C37" s="1" t="s">
        <v>99</v>
      </c>
      <c r="D37" s="1"/>
      <c r="E37" s="1"/>
      <c r="F37" s="1"/>
      <c r="G37" s="10">
        <v>500000</v>
      </c>
      <c r="H37" s="10">
        <f t="shared" si="0"/>
        <v>500000</v>
      </c>
      <c r="I37" s="1"/>
    </row>
    <row r="38" spans="1:9">
      <c r="A38" s="9" t="s">
        <v>13</v>
      </c>
      <c r="B38" s="9" t="s">
        <v>100</v>
      </c>
      <c r="C38" s="1" t="s">
        <v>101</v>
      </c>
      <c r="D38" s="1"/>
      <c r="E38" s="1"/>
      <c r="F38" s="1"/>
      <c r="G38" s="10">
        <v>1268659</v>
      </c>
      <c r="H38" s="10">
        <f t="shared" si="0"/>
        <v>1268659</v>
      </c>
      <c r="I38" s="1"/>
    </row>
    <row r="39" spans="1:9">
      <c r="A39" s="9" t="s">
        <v>13</v>
      </c>
      <c r="B39" s="9" t="s">
        <v>102</v>
      </c>
      <c r="C39" s="1" t="s">
        <v>103</v>
      </c>
      <c r="D39" s="1"/>
      <c r="E39" s="1"/>
      <c r="F39" s="1"/>
      <c r="G39" s="10">
        <v>3450721</v>
      </c>
      <c r="H39" s="10">
        <f t="shared" si="0"/>
        <v>3450721</v>
      </c>
      <c r="I39" s="1"/>
    </row>
    <row r="40" spans="1:9">
      <c r="A40" s="9" t="s">
        <v>13</v>
      </c>
      <c r="B40" s="9" t="s">
        <v>104</v>
      </c>
      <c r="C40" s="1" t="s">
        <v>105</v>
      </c>
      <c r="D40" s="1"/>
      <c r="E40" s="1"/>
      <c r="F40" s="10">
        <v>2695000</v>
      </c>
      <c r="G40" s="1"/>
      <c r="H40" s="10">
        <f t="shared" si="0"/>
        <v>2695000</v>
      </c>
      <c r="I40" s="1"/>
    </row>
    <row r="41" spans="1:9">
      <c r="A41" s="9" t="s">
        <v>13</v>
      </c>
      <c r="B41" s="9" t="s">
        <v>106</v>
      </c>
      <c r="C41" s="1" t="s">
        <v>107</v>
      </c>
      <c r="D41" s="1"/>
      <c r="E41" s="1"/>
      <c r="F41" s="1"/>
      <c r="G41" s="10">
        <v>1325593</v>
      </c>
      <c r="H41" s="10">
        <f t="shared" si="0"/>
        <v>1325593</v>
      </c>
      <c r="I41" s="1"/>
    </row>
    <row r="42" spans="1:9">
      <c r="A42" s="9" t="s">
        <v>13</v>
      </c>
      <c r="B42" s="9" t="s">
        <v>108</v>
      </c>
      <c r="C42" s="1" t="s">
        <v>109</v>
      </c>
      <c r="D42" s="1"/>
      <c r="E42" s="10">
        <v>749085</v>
      </c>
      <c r="F42" s="10">
        <v>1314738</v>
      </c>
      <c r="G42" s="10">
        <v>2298177</v>
      </c>
      <c r="H42" s="10">
        <f t="shared" si="0"/>
        <v>4362000</v>
      </c>
      <c r="I42" s="1"/>
    </row>
    <row r="43" spans="1:9">
      <c r="A43" s="9" t="s">
        <v>13</v>
      </c>
      <c r="B43" s="9" t="s">
        <v>110</v>
      </c>
      <c r="C43" s="1" t="s">
        <v>111</v>
      </c>
      <c r="D43" s="1"/>
      <c r="E43" s="1"/>
      <c r="F43" s="1"/>
      <c r="G43" s="10">
        <v>500000</v>
      </c>
      <c r="H43" s="10">
        <f t="shared" si="0"/>
        <v>500000</v>
      </c>
      <c r="I43" s="1"/>
    </row>
    <row r="44" spans="1:9">
      <c r="A44" s="9" t="s">
        <v>13</v>
      </c>
      <c r="B44" s="9" t="s">
        <v>112</v>
      </c>
      <c r="C44" s="1" t="s">
        <v>113</v>
      </c>
      <c r="D44" s="10">
        <v>43127</v>
      </c>
      <c r="E44" s="10">
        <v>2815790</v>
      </c>
      <c r="F44" s="10">
        <v>2000000</v>
      </c>
      <c r="G44" s="10">
        <v>3666322</v>
      </c>
      <c r="H44" s="10">
        <f t="shared" si="0"/>
        <v>8525239</v>
      </c>
      <c r="I44" s="1"/>
    </row>
    <row r="45" spans="1:9">
      <c r="A45" s="9" t="s">
        <v>13</v>
      </c>
      <c r="B45" s="9" t="s">
        <v>114</v>
      </c>
      <c r="C45" s="1" t="s">
        <v>115</v>
      </c>
      <c r="D45" s="1"/>
      <c r="E45" s="1"/>
      <c r="F45" s="1"/>
      <c r="G45" s="10">
        <v>500000</v>
      </c>
      <c r="H45" s="10">
        <f t="shared" si="0"/>
        <v>500000</v>
      </c>
      <c r="I45" s="1"/>
    </row>
    <row r="46" spans="1:9">
      <c r="A46" s="9" t="s">
        <v>13</v>
      </c>
      <c r="B46" s="9" t="s">
        <v>116</v>
      </c>
      <c r="C46" s="1" t="s">
        <v>117</v>
      </c>
      <c r="D46" s="1"/>
      <c r="E46" s="1"/>
      <c r="F46" s="1"/>
      <c r="G46" s="10">
        <v>500000</v>
      </c>
      <c r="H46" s="10">
        <f t="shared" si="0"/>
        <v>500000</v>
      </c>
      <c r="I46" s="1"/>
    </row>
    <row r="47" spans="1:9">
      <c r="A47" s="9" t="s">
        <v>13</v>
      </c>
      <c r="B47" s="9" t="s">
        <v>118</v>
      </c>
      <c r="C47" s="1" t="s">
        <v>119</v>
      </c>
      <c r="D47" s="1"/>
      <c r="E47" s="1"/>
      <c r="F47" s="1"/>
      <c r="G47" s="10">
        <v>500000</v>
      </c>
      <c r="H47" s="10">
        <f t="shared" si="0"/>
        <v>500000</v>
      </c>
      <c r="I47" s="1"/>
    </row>
    <row r="48" spans="1:9">
      <c r="A48" s="9" t="s">
        <v>13</v>
      </c>
      <c r="B48" s="9" t="s">
        <v>120</v>
      </c>
      <c r="C48" s="1" t="s">
        <v>121</v>
      </c>
      <c r="D48" s="1"/>
      <c r="E48" s="1"/>
      <c r="F48" s="1"/>
      <c r="G48" s="10">
        <v>1953840</v>
      </c>
      <c r="H48" s="10">
        <f t="shared" si="0"/>
        <v>1953840</v>
      </c>
      <c r="I48" s="1"/>
    </row>
    <row r="49" spans="1:9">
      <c r="A49" s="9" t="s">
        <v>14</v>
      </c>
      <c r="B49" s="9" t="s">
        <v>122</v>
      </c>
      <c r="C49" s="1" t="s">
        <v>123</v>
      </c>
      <c r="D49" s="1"/>
      <c r="E49" s="10">
        <v>765696</v>
      </c>
      <c r="F49" s="1"/>
      <c r="G49" s="1"/>
      <c r="H49" s="10">
        <f t="shared" si="0"/>
        <v>765696</v>
      </c>
      <c r="I49" s="1"/>
    </row>
    <row r="50" spans="1:9">
      <c r="A50" s="9" t="s">
        <v>14</v>
      </c>
      <c r="B50" s="9" t="s">
        <v>124</v>
      </c>
      <c r="C50" s="1" t="s">
        <v>125</v>
      </c>
      <c r="D50" s="1"/>
      <c r="E50" s="1"/>
      <c r="F50" s="1"/>
      <c r="G50" s="10">
        <v>2815381</v>
      </c>
      <c r="H50" s="10">
        <f t="shared" si="0"/>
        <v>2815381</v>
      </c>
      <c r="I50" s="1"/>
    </row>
    <row r="51" spans="1:9">
      <c r="A51" s="9" t="s">
        <v>15</v>
      </c>
      <c r="B51" s="9" t="s">
        <v>126</v>
      </c>
      <c r="C51" s="1" t="s">
        <v>127</v>
      </c>
      <c r="D51" s="10">
        <v>595</v>
      </c>
      <c r="E51" s="10">
        <v>5583</v>
      </c>
      <c r="F51" s="10">
        <v>2500</v>
      </c>
      <c r="G51" s="10">
        <v>2575</v>
      </c>
      <c r="H51" s="10">
        <f t="shared" si="0"/>
        <v>11253</v>
      </c>
      <c r="I51" s="1"/>
    </row>
    <row r="52" spans="1:9">
      <c r="A52" s="9" t="s">
        <v>15</v>
      </c>
      <c r="B52" s="9" t="s">
        <v>128</v>
      </c>
      <c r="C52" s="1" t="s">
        <v>129</v>
      </c>
      <c r="D52" s="10">
        <v>17944</v>
      </c>
      <c r="E52" s="1"/>
      <c r="F52" s="1"/>
      <c r="G52" s="1"/>
      <c r="H52" s="10">
        <f t="shared" si="0"/>
        <v>17944</v>
      </c>
      <c r="I52" s="1"/>
    </row>
    <row r="53" spans="1:9">
      <c r="A53" s="9" t="s">
        <v>15</v>
      </c>
      <c r="B53" s="9" t="s">
        <v>130</v>
      </c>
      <c r="C53" s="1" t="s">
        <v>131</v>
      </c>
      <c r="D53" s="10">
        <v>48</v>
      </c>
      <c r="E53" s="1"/>
      <c r="F53" s="1"/>
      <c r="G53" s="1"/>
      <c r="H53" s="10">
        <f t="shared" si="0"/>
        <v>48</v>
      </c>
      <c r="I53" s="1"/>
    </row>
    <row r="54" spans="1:9">
      <c r="A54" s="9" t="s">
        <v>15</v>
      </c>
      <c r="B54" s="9" t="s">
        <v>132</v>
      </c>
      <c r="C54" s="1" t="s">
        <v>133</v>
      </c>
      <c r="D54" s="1"/>
      <c r="E54" s="10">
        <v>22830</v>
      </c>
      <c r="F54" s="1"/>
      <c r="G54" s="1"/>
      <c r="H54" s="10">
        <f t="shared" si="0"/>
        <v>22830</v>
      </c>
      <c r="I54" s="1"/>
    </row>
    <row r="55" spans="1:9">
      <c r="A55" s="9" t="s">
        <v>15</v>
      </c>
      <c r="B55" s="9" t="s">
        <v>134</v>
      </c>
      <c r="C55" s="1" t="s">
        <v>135</v>
      </c>
      <c r="D55" s="10">
        <v>125</v>
      </c>
      <c r="E55" s="1"/>
      <c r="F55" s="1"/>
      <c r="G55" s="1"/>
      <c r="H55" s="10">
        <f t="shared" si="0"/>
        <v>125</v>
      </c>
      <c r="I55" s="1"/>
    </row>
    <row r="56" spans="1:9">
      <c r="A56" s="9" t="s">
        <v>15</v>
      </c>
      <c r="B56" s="9" t="s">
        <v>136</v>
      </c>
      <c r="C56" s="1" t="s">
        <v>137</v>
      </c>
      <c r="D56" s="10">
        <v>58425</v>
      </c>
      <c r="E56" s="1"/>
      <c r="F56" s="1"/>
      <c r="G56" s="1"/>
      <c r="H56" s="10">
        <f t="shared" si="0"/>
        <v>58425</v>
      </c>
      <c r="I56" s="1"/>
    </row>
    <row r="57" spans="1:9">
      <c r="A57" s="9" t="s">
        <v>15</v>
      </c>
      <c r="B57" s="9" t="s">
        <v>138</v>
      </c>
      <c r="C57" s="1" t="s">
        <v>139</v>
      </c>
      <c r="D57" s="10">
        <v>818428</v>
      </c>
      <c r="E57" s="10">
        <v>1729</v>
      </c>
      <c r="F57" s="1"/>
      <c r="G57" s="1"/>
      <c r="H57" s="10">
        <f t="shared" si="0"/>
        <v>820157</v>
      </c>
      <c r="I57" s="1"/>
    </row>
    <row r="58" spans="1:9">
      <c r="A58" s="9" t="s">
        <v>15</v>
      </c>
      <c r="B58" s="9" t="s">
        <v>140</v>
      </c>
      <c r="C58" s="1" t="s">
        <v>141</v>
      </c>
      <c r="D58" s="10">
        <v>749431</v>
      </c>
      <c r="E58" s="10">
        <v>128360</v>
      </c>
      <c r="F58" s="1"/>
      <c r="G58" s="1"/>
      <c r="H58" s="10">
        <f t="shared" si="0"/>
        <v>877791</v>
      </c>
      <c r="I58" s="1"/>
    </row>
    <row r="59" spans="1:9">
      <c r="A59" s="9" t="s">
        <v>15</v>
      </c>
      <c r="B59" s="9" t="s">
        <v>142</v>
      </c>
      <c r="C59" s="1" t="s">
        <v>143</v>
      </c>
      <c r="D59" s="10">
        <v>297810</v>
      </c>
      <c r="E59" s="10">
        <v>377267</v>
      </c>
      <c r="F59" s="1"/>
      <c r="G59" s="1"/>
      <c r="H59" s="10">
        <f t="shared" si="0"/>
        <v>675077</v>
      </c>
      <c r="I59" s="1"/>
    </row>
    <row r="60" spans="1:9">
      <c r="A60" s="9" t="s">
        <v>15</v>
      </c>
      <c r="B60" s="9" t="s">
        <v>144</v>
      </c>
      <c r="C60" s="1" t="s">
        <v>145</v>
      </c>
      <c r="D60" s="1"/>
      <c r="E60" s="10">
        <v>925720</v>
      </c>
      <c r="F60" s="1"/>
      <c r="G60" s="1"/>
      <c r="H60" s="10">
        <f t="shared" si="0"/>
        <v>925720</v>
      </c>
      <c r="I60" s="1"/>
    </row>
    <row r="61" spans="1:9">
      <c r="A61" s="9" t="s">
        <v>15</v>
      </c>
      <c r="B61" s="9" t="s">
        <v>146</v>
      </c>
      <c r="C61" s="1" t="s">
        <v>147</v>
      </c>
      <c r="D61" s="1"/>
      <c r="E61" s="1"/>
      <c r="F61" s="10">
        <v>1360000</v>
      </c>
      <c r="G61" s="1"/>
      <c r="H61" s="10">
        <f t="shared" si="0"/>
        <v>1360000</v>
      </c>
      <c r="I61" s="1"/>
    </row>
    <row r="62" spans="1:9">
      <c r="A62" s="9" t="s">
        <v>15</v>
      </c>
      <c r="B62" s="9" t="s">
        <v>148</v>
      </c>
      <c r="C62" s="1" t="s">
        <v>149</v>
      </c>
      <c r="D62" s="1"/>
      <c r="E62" s="1"/>
      <c r="F62" s="1"/>
      <c r="G62" s="10">
        <v>2035000</v>
      </c>
      <c r="H62" s="10">
        <f t="shared" si="0"/>
        <v>2035000</v>
      </c>
      <c r="I62" s="1"/>
    </row>
    <row r="63" spans="1:9">
      <c r="A63" s="9" t="s">
        <v>15</v>
      </c>
      <c r="B63" s="9" t="s">
        <v>150</v>
      </c>
      <c r="C63" s="1" t="s">
        <v>151</v>
      </c>
      <c r="D63" s="1"/>
      <c r="E63" s="1"/>
      <c r="F63" s="10">
        <v>600000</v>
      </c>
      <c r="G63" s="10">
        <v>500000</v>
      </c>
      <c r="H63" s="10">
        <f t="shared" si="0"/>
        <v>1100000</v>
      </c>
      <c r="I63" s="1"/>
    </row>
    <row r="64" spans="1:9">
      <c r="A64" s="9" t="s">
        <v>15</v>
      </c>
      <c r="B64" s="9" t="s">
        <v>152</v>
      </c>
      <c r="C64" s="1" t="s">
        <v>153</v>
      </c>
      <c r="D64" s="1"/>
      <c r="E64" s="1"/>
      <c r="F64" s="1"/>
      <c r="G64" s="10">
        <v>600000</v>
      </c>
      <c r="H64" s="10">
        <f t="shared" si="0"/>
        <v>600000</v>
      </c>
      <c r="I64" s="1"/>
    </row>
    <row r="65" spans="1:9">
      <c r="A65" s="9" t="s">
        <v>15</v>
      </c>
      <c r="B65" s="9" t="s">
        <v>154</v>
      </c>
      <c r="C65" s="1" t="s">
        <v>155</v>
      </c>
      <c r="D65" s="10">
        <v>79260</v>
      </c>
      <c r="E65" s="10">
        <v>5571</v>
      </c>
      <c r="F65" s="1"/>
      <c r="G65" s="1"/>
      <c r="H65" s="10">
        <f t="shared" si="0"/>
        <v>84831</v>
      </c>
      <c r="I65" s="1"/>
    </row>
    <row r="66" spans="1:9">
      <c r="A66" s="9" t="s">
        <v>15</v>
      </c>
      <c r="B66" s="9" t="s">
        <v>156</v>
      </c>
      <c r="C66" s="1" t="s">
        <v>157</v>
      </c>
      <c r="D66" s="10">
        <v>112946</v>
      </c>
      <c r="E66" s="1"/>
      <c r="F66" s="1"/>
      <c r="G66" s="1"/>
      <c r="H66" s="10">
        <f t="shared" si="0"/>
        <v>112946</v>
      </c>
      <c r="I66" s="1"/>
    </row>
    <row r="67" spans="1:9">
      <c r="A67" s="9" t="s">
        <v>15</v>
      </c>
      <c r="B67" s="9" t="s">
        <v>158</v>
      </c>
      <c r="C67" s="1" t="s">
        <v>159</v>
      </c>
      <c r="D67" s="10">
        <v>40879</v>
      </c>
      <c r="E67" s="10">
        <v>10144</v>
      </c>
      <c r="F67" s="1"/>
      <c r="G67" s="1"/>
      <c r="H67" s="10">
        <f t="shared" ref="H67:H130" si="1">SUM(D67:G67)</f>
        <v>51023</v>
      </c>
      <c r="I67" s="1"/>
    </row>
    <row r="68" spans="1:9">
      <c r="A68" s="9" t="s">
        <v>15</v>
      </c>
      <c r="B68" s="9" t="s">
        <v>160</v>
      </c>
      <c r="C68" s="1" t="s">
        <v>161</v>
      </c>
      <c r="D68" s="1"/>
      <c r="E68" s="1"/>
      <c r="F68" s="10">
        <v>125000</v>
      </c>
      <c r="G68" s="1"/>
      <c r="H68" s="10">
        <f t="shared" si="1"/>
        <v>125000</v>
      </c>
      <c r="I68" s="1"/>
    </row>
    <row r="69" spans="1:9">
      <c r="A69" s="9" t="s">
        <v>15</v>
      </c>
      <c r="B69" s="9" t="s">
        <v>162</v>
      </c>
      <c r="C69" s="1" t="s">
        <v>163</v>
      </c>
      <c r="D69" s="1"/>
      <c r="E69" s="10">
        <v>76794</v>
      </c>
      <c r="F69" s="1"/>
      <c r="G69" s="1"/>
      <c r="H69" s="10">
        <f t="shared" si="1"/>
        <v>76794</v>
      </c>
      <c r="I69" s="1"/>
    </row>
    <row r="70" spans="1:9">
      <c r="A70" s="9" t="s">
        <v>15</v>
      </c>
      <c r="B70" s="9" t="s">
        <v>164</v>
      </c>
      <c r="C70" s="1" t="s">
        <v>165</v>
      </c>
      <c r="D70" s="10">
        <v>9581</v>
      </c>
      <c r="E70" s="1"/>
      <c r="F70" s="1"/>
      <c r="G70" s="1"/>
      <c r="H70" s="10">
        <f t="shared" si="1"/>
        <v>9581</v>
      </c>
      <c r="I70" s="1"/>
    </row>
    <row r="71" spans="1:9">
      <c r="A71" s="9" t="s">
        <v>15</v>
      </c>
      <c r="B71" s="9" t="s">
        <v>166</v>
      </c>
      <c r="C71" s="1" t="s">
        <v>167</v>
      </c>
      <c r="D71" s="1"/>
      <c r="E71" s="10">
        <v>48447</v>
      </c>
      <c r="F71" s="1"/>
      <c r="G71" s="1"/>
      <c r="H71" s="10">
        <f t="shared" si="1"/>
        <v>48447</v>
      </c>
      <c r="I71" s="1"/>
    </row>
    <row r="72" spans="1:9">
      <c r="A72" s="9" t="s">
        <v>15</v>
      </c>
      <c r="B72" s="9" t="s">
        <v>168</v>
      </c>
      <c r="C72" s="1" t="s">
        <v>169</v>
      </c>
      <c r="D72" s="1"/>
      <c r="E72" s="1"/>
      <c r="F72" s="10">
        <v>75000</v>
      </c>
      <c r="G72" s="1"/>
      <c r="H72" s="10">
        <f t="shared" si="1"/>
        <v>75000</v>
      </c>
      <c r="I72" s="1"/>
    </row>
    <row r="73" spans="1:9">
      <c r="A73" s="9" t="s">
        <v>15</v>
      </c>
      <c r="B73" s="9" t="s">
        <v>170</v>
      </c>
      <c r="C73" s="1" t="s">
        <v>171</v>
      </c>
      <c r="D73" s="1"/>
      <c r="E73" s="1"/>
      <c r="F73" s="1"/>
      <c r="G73" s="10">
        <v>100000</v>
      </c>
      <c r="H73" s="10">
        <f t="shared" si="1"/>
        <v>100000</v>
      </c>
      <c r="I73" s="1"/>
    </row>
    <row r="74" spans="1:9">
      <c r="A74" s="9" t="s">
        <v>15</v>
      </c>
      <c r="B74" s="9" t="s">
        <v>172</v>
      </c>
      <c r="C74" s="1" t="s">
        <v>173</v>
      </c>
      <c r="D74" s="1"/>
      <c r="E74" s="1"/>
      <c r="F74" s="10">
        <v>300000</v>
      </c>
      <c r="G74" s="1"/>
      <c r="H74" s="10">
        <f t="shared" si="1"/>
        <v>300000</v>
      </c>
      <c r="I74" s="1"/>
    </row>
    <row r="75" spans="1:9">
      <c r="A75" s="9" t="s">
        <v>15</v>
      </c>
      <c r="B75" s="9" t="s">
        <v>174</v>
      </c>
      <c r="C75" s="1" t="s">
        <v>175</v>
      </c>
      <c r="D75" s="1"/>
      <c r="E75" s="1"/>
      <c r="F75" s="1"/>
      <c r="G75" s="10">
        <v>50000</v>
      </c>
      <c r="H75" s="10">
        <f t="shared" si="1"/>
        <v>50000</v>
      </c>
      <c r="I75" s="1"/>
    </row>
    <row r="76" spans="1:9">
      <c r="A76" s="9" t="s">
        <v>15</v>
      </c>
      <c r="B76" s="9" t="s">
        <v>176</v>
      </c>
      <c r="C76" s="1" t="s">
        <v>177</v>
      </c>
      <c r="D76" s="1"/>
      <c r="E76" s="10">
        <v>936426</v>
      </c>
      <c r="F76" s="10">
        <v>200000</v>
      </c>
      <c r="G76" s="1"/>
      <c r="H76" s="10">
        <f t="shared" si="1"/>
        <v>1136426</v>
      </c>
      <c r="I76" s="1"/>
    </row>
    <row r="77" spans="1:9">
      <c r="A77" s="9" t="s">
        <v>15</v>
      </c>
      <c r="B77" s="9" t="s">
        <v>178</v>
      </c>
      <c r="C77" s="1" t="s">
        <v>179</v>
      </c>
      <c r="D77" s="10">
        <v>45391</v>
      </c>
      <c r="E77" s="10">
        <v>13920</v>
      </c>
      <c r="F77" s="1"/>
      <c r="G77" s="1"/>
      <c r="H77" s="10">
        <f t="shared" si="1"/>
        <v>59311</v>
      </c>
      <c r="I77" s="1"/>
    </row>
    <row r="78" spans="1:9">
      <c r="A78" s="9" t="s">
        <v>15</v>
      </c>
      <c r="B78" s="9" t="s">
        <v>180</v>
      </c>
      <c r="C78" s="1" t="s">
        <v>181</v>
      </c>
      <c r="D78" s="10">
        <v>636487</v>
      </c>
      <c r="E78" s="10">
        <v>364075</v>
      </c>
      <c r="F78" s="1"/>
      <c r="G78" s="1"/>
      <c r="H78" s="10">
        <f t="shared" si="1"/>
        <v>1000562</v>
      </c>
      <c r="I78" s="1"/>
    </row>
    <row r="79" spans="1:9">
      <c r="A79" s="9" t="s">
        <v>15</v>
      </c>
      <c r="B79" s="9" t="s">
        <v>182</v>
      </c>
      <c r="C79" s="1" t="s">
        <v>183</v>
      </c>
      <c r="D79" s="10">
        <v>26059</v>
      </c>
      <c r="E79" s="10">
        <v>12978</v>
      </c>
      <c r="F79" s="1"/>
      <c r="G79" s="1"/>
      <c r="H79" s="10">
        <f t="shared" si="1"/>
        <v>39037</v>
      </c>
      <c r="I79" s="1"/>
    </row>
    <row r="80" spans="1:9">
      <c r="A80" s="9" t="s">
        <v>15</v>
      </c>
      <c r="B80" s="9" t="s">
        <v>184</v>
      </c>
      <c r="C80" s="1" t="s">
        <v>185</v>
      </c>
      <c r="D80" s="1"/>
      <c r="E80" s="10">
        <v>4311714</v>
      </c>
      <c r="F80" s="1"/>
      <c r="G80" s="1"/>
      <c r="H80" s="10">
        <f t="shared" si="1"/>
        <v>4311714</v>
      </c>
      <c r="I80" s="1"/>
    </row>
    <row r="81" spans="1:9">
      <c r="A81" s="9" t="s">
        <v>15</v>
      </c>
      <c r="B81" s="9" t="s">
        <v>186</v>
      </c>
      <c r="C81" s="1" t="s">
        <v>187</v>
      </c>
      <c r="D81" s="10">
        <v>236199</v>
      </c>
      <c r="E81" s="10">
        <v>3605</v>
      </c>
      <c r="F81" s="1"/>
      <c r="G81" s="1"/>
      <c r="H81" s="10">
        <f t="shared" si="1"/>
        <v>239804</v>
      </c>
      <c r="I81" s="1"/>
    </row>
    <row r="82" spans="1:9">
      <c r="A82" s="9" t="s">
        <v>15</v>
      </c>
      <c r="B82" s="9" t="s">
        <v>188</v>
      </c>
      <c r="C82" s="1" t="s">
        <v>189</v>
      </c>
      <c r="D82" s="1"/>
      <c r="E82" s="1"/>
      <c r="F82" s="10">
        <v>50000</v>
      </c>
      <c r="G82" s="10">
        <v>100000</v>
      </c>
      <c r="H82" s="10">
        <f t="shared" si="1"/>
        <v>150000</v>
      </c>
      <c r="I82" s="1"/>
    </row>
    <row r="83" spans="1:9">
      <c r="A83" s="9" t="s">
        <v>15</v>
      </c>
      <c r="B83" s="9" t="s">
        <v>190</v>
      </c>
      <c r="C83" s="1" t="s">
        <v>191</v>
      </c>
      <c r="D83" s="1"/>
      <c r="E83" s="10">
        <v>141158</v>
      </c>
      <c r="F83" s="10">
        <v>1229200</v>
      </c>
      <c r="G83" s="1"/>
      <c r="H83" s="10">
        <f t="shared" si="1"/>
        <v>1370358</v>
      </c>
      <c r="I83" s="1"/>
    </row>
    <row r="84" spans="1:9">
      <c r="A84" s="9" t="s">
        <v>15</v>
      </c>
      <c r="B84" s="9" t="s">
        <v>192</v>
      </c>
      <c r="C84" s="1" t="s">
        <v>193</v>
      </c>
      <c r="D84" s="10">
        <v>150086</v>
      </c>
      <c r="E84" s="10">
        <v>11880</v>
      </c>
      <c r="F84" s="1"/>
      <c r="G84" s="1"/>
      <c r="H84" s="10">
        <f t="shared" si="1"/>
        <v>161966</v>
      </c>
      <c r="I84" s="1"/>
    </row>
    <row r="85" spans="1:9">
      <c r="A85" s="9" t="s">
        <v>15</v>
      </c>
      <c r="B85" s="9" t="s">
        <v>194</v>
      </c>
      <c r="C85" s="1" t="s">
        <v>195</v>
      </c>
      <c r="D85" s="10">
        <v>92489</v>
      </c>
      <c r="E85" s="10">
        <v>69381</v>
      </c>
      <c r="F85" s="1"/>
      <c r="G85" s="1"/>
      <c r="H85" s="10">
        <f t="shared" si="1"/>
        <v>161870</v>
      </c>
      <c r="I85" s="1"/>
    </row>
    <row r="86" spans="1:9">
      <c r="A86" s="9" t="s">
        <v>15</v>
      </c>
      <c r="B86" s="9" t="s">
        <v>196</v>
      </c>
      <c r="C86" s="1" t="s">
        <v>197</v>
      </c>
      <c r="D86" s="10">
        <v>52660</v>
      </c>
      <c r="E86" s="10">
        <v>62146</v>
      </c>
      <c r="F86" s="1"/>
      <c r="G86" s="1"/>
      <c r="H86" s="10">
        <f t="shared" si="1"/>
        <v>114806</v>
      </c>
      <c r="I86" s="1"/>
    </row>
    <row r="87" spans="1:9">
      <c r="A87" s="9" t="s">
        <v>15</v>
      </c>
      <c r="B87" s="9" t="s">
        <v>198</v>
      </c>
      <c r="C87" s="1" t="s">
        <v>199</v>
      </c>
      <c r="D87" s="10">
        <v>24586</v>
      </c>
      <c r="E87" s="10">
        <v>33188</v>
      </c>
      <c r="F87" s="1"/>
      <c r="G87" s="1"/>
      <c r="H87" s="10">
        <f t="shared" si="1"/>
        <v>57774</v>
      </c>
      <c r="I87" s="1"/>
    </row>
    <row r="88" spans="1:9">
      <c r="A88" s="9" t="s">
        <v>15</v>
      </c>
      <c r="B88" s="9" t="s">
        <v>200</v>
      </c>
      <c r="C88" s="1" t="s">
        <v>201</v>
      </c>
      <c r="D88" s="1"/>
      <c r="E88" s="10">
        <v>253296</v>
      </c>
      <c r="F88" s="1"/>
      <c r="G88" s="1"/>
      <c r="H88" s="10">
        <f t="shared" si="1"/>
        <v>253296</v>
      </c>
      <c r="I88" s="1"/>
    </row>
    <row r="89" spans="1:9">
      <c r="A89" s="9" t="s">
        <v>15</v>
      </c>
      <c r="B89" s="9" t="s">
        <v>202</v>
      </c>
      <c r="C89" s="1" t="s">
        <v>203</v>
      </c>
      <c r="D89" s="1"/>
      <c r="E89" s="10">
        <v>1509553</v>
      </c>
      <c r="F89" s="10">
        <v>776000</v>
      </c>
      <c r="G89" s="1"/>
      <c r="H89" s="10">
        <f t="shared" si="1"/>
        <v>2285553</v>
      </c>
      <c r="I89" s="1"/>
    </row>
    <row r="90" spans="1:9">
      <c r="A90" s="9" t="s">
        <v>15</v>
      </c>
      <c r="B90" s="9" t="s">
        <v>204</v>
      </c>
      <c r="C90" s="1" t="s">
        <v>205</v>
      </c>
      <c r="D90" s="1"/>
      <c r="E90" s="10">
        <v>446059</v>
      </c>
      <c r="F90" s="1"/>
      <c r="G90" s="1"/>
      <c r="H90" s="10">
        <f t="shared" si="1"/>
        <v>446059</v>
      </c>
      <c r="I90" s="1"/>
    </row>
    <row r="91" spans="1:9">
      <c r="A91" s="9" t="s">
        <v>15</v>
      </c>
      <c r="B91" s="9" t="s">
        <v>206</v>
      </c>
      <c r="C91" s="1" t="s">
        <v>207</v>
      </c>
      <c r="D91" s="1"/>
      <c r="E91" s="10">
        <v>1492</v>
      </c>
      <c r="F91" s="10">
        <v>325000</v>
      </c>
      <c r="G91" s="1"/>
      <c r="H91" s="10">
        <f t="shared" si="1"/>
        <v>326492</v>
      </c>
      <c r="I91" s="1"/>
    </row>
    <row r="92" spans="1:9">
      <c r="A92" s="9" t="s">
        <v>15</v>
      </c>
      <c r="B92" s="9" t="s">
        <v>208</v>
      </c>
      <c r="C92" s="1" t="s">
        <v>209</v>
      </c>
      <c r="D92" s="1"/>
      <c r="E92" s="1" t="s">
        <v>210</v>
      </c>
      <c r="F92" s="10">
        <v>1900000</v>
      </c>
      <c r="G92" s="1"/>
      <c r="H92" s="10">
        <f t="shared" si="1"/>
        <v>1900000</v>
      </c>
      <c r="I92" s="1"/>
    </row>
    <row r="93" spans="1:9">
      <c r="A93" s="9" t="s">
        <v>15</v>
      </c>
      <c r="B93" s="9" t="s">
        <v>211</v>
      </c>
      <c r="C93" s="1" t="s">
        <v>212</v>
      </c>
      <c r="D93" s="1"/>
      <c r="E93" s="1"/>
      <c r="F93" s="10">
        <v>808000</v>
      </c>
      <c r="G93" s="1"/>
      <c r="H93" s="10">
        <f t="shared" si="1"/>
        <v>808000</v>
      </c>
      <c r="I93" s="1"/>
    </row>
    <row r="94" spans="1:9">
      <c r="A94" s="9" t="s">
        <v>15</v>
      </c>
      <c r="B94" s="9" t="s">
        <v>213</v>
      </c>
      <c r="C94" s="1" t="s">
        <v>214</v>
      </c>
      <c r="D94" s="1"/>
      <c r="E94" s="10">
        <v>750937</v>
      </c>
      <c r="F94" s="10">
        <v>467000</v>
      </c>
      <c r="G94" s="1"/>
      <c r="H94" s="10">
        <f t="shared" si="1"/>
        <v>1217937</v>
      </c>
      <c r="I94" s="1"/>
    </row>
    <row r="95" spans="1:9">
      <c r="A95" s="9" t="s">
        <v>15</v>
      </c>
      <c r="B95" s="9" t="s">
        <v>215</v>
      </c>
      <c r="C95" s="1" t="s">
        <v>216</v>
      </c>
      <c r="D95" s="1"/>
      <c r="E95" s="10">
        <v>335702</v>
      </c>
      <c r="F95" s="1"/>
      <c r="G95" s="1"/>
      <c r="H95" s="10">
        <f t="shared" si="1"/>
        <v>335702</v>
      </c>
      <c r="I95" s="1"/>
    </row>
    <row r="96" spans="1:9">
      <c r="A96" s="9" t="s">
        <v>15</v>
      </c>
      <c r="B96" s="9" t="s">
        <v>217</v>
      </c>
      <c r="C96" s="1" t="s">
        <v>218</v>
      </c>
      <c r="D96" s="1"/>
      <c r="E96" s="1"/>
      <c r="F96" s="10">
        <v>7895</v>
      </c>
      <c r="G96" s="10">
        <v>7895</v>
      </c>
      <c r="H96" s="10">
        <f t="shared" si="1"/>
        <v>15790</v>
      </c>
      <c r="I96" s="1"/>
    </row>
    <row r="97" spans="1:9">
      <c r="A97" s="9" t="s">
        <v>15</v>
      </c>
      <c r="B97" s="9" t="s">
        <v>219</v>
      </c>
      <c r="C97" s="1" t="s">
        <v>220</v>
      </c>
      <c r="D97" s="10">
        <v>118307</v>
      </c>
      <c r="E97" s="10">
        <v>133654</v>
      </c>
      <c r="F97" s="10">
        <v>42000</v>
      </c>
      <c r="G97" s="10">
        <v>43260</v>
      </c>
      <c r="H97" s="10">
        <f t="shared" si="1"/>
        <v>337221</v>
      </c>
      <c r="I97" s="1"/>
    </row>
    <row r="98" spans="1:9">
      <c r="A98" s="9" t="s">
        <v>15</v>
      </c>
      <c r="B98" s="9" t="s">
        <v>221</v>
      </c>
      <c r="C98" s="1" t="s">
        <v>222</v>
      </c>
      <c r="D98" s="10">
        <v>49117</v>
      </c>
      <c r="E98" s="1"/>
      <c r="F98" s="1"/>
      <c r="G98" s="1"/>
      <c r="H98" s="10">
        <f t="shared" si="1"/>
        <v>49117</v>
      </c>
      <c r="I98" s="1"/>
    </row>
    <row r="99" spans="1:9">
      <c r="A99" s="9" t="s">
        <v>15</v>
      </c>
      <c r="B99" s="9" t="s">
        <v>223</v>
      </c>
      <c r="C99" s="1" t="s">
        <v>224</v>
      </c>
      <c r="D99" s="10">
        <v>1126668</v>
      </c>
      <c r="E99" s="1"/>
      <c r="F99" s="1"/>
      <c r="G99" s="1"/>
      <c r="H99" s="10">
        <f t="shared" si="1"/>
        <v>1126668</v>
      </c>
      <c r="I99" s="1"/>
    </row>
    <row r="100" spans="1:9">
      <c r="A100" s="9" t="s">
        <v>15</v>
      </c>
      <c r="B100" s="9" t="s">
        <v>225</v>
      </c>
      <c r="C100" s="1" t="s">
        <v>226</v>
      </c>
      <c r="D100" s="10">
        <v>-142</v>
      </c>
      <c r="E100" s="1"/>
      <c r="F100" s="1"/>
      <c r="G100" s="1"/>
      <c r="H100" s="10">
        <f t="shared" si="1"/>
        <v>-142</v>
      </c>
      <c r="I100" s="1"/>
    </row>
    <row r="101" spans="1:9">
      <c r="A101" s="9" t="s">
        <v>15</v>
      </c>
      <c r="B101" s="9" t="s">
        <v>227</v>
      </c>
      <c r="C101" s="1" t="s">
        <v>228</v>
      </c>
      <c r="D101" s="10">
        <v>24810</v>
      </c>
      <c r="E101" s="1"/>
      <c r="F101" s="1"/>
      <c r="G101" s="1"/>
      <c r="H101" s="10">
        <f t="shared" si="1"/>
        <v>24810</v>
      </c>
      <c r="I101" s="1"/>
    </row>
    <row r="102" spans="1:9">
      <c r="A102" s="9" t="s">
        <v>15</v>
      </c>
      <c r="B102" s="9" t="s">
        <v>229</v>
      </c>
      <c r="C102" s="1" t="s">
        <v>230</v>
      </c>
      <c r="D102" s="10">
        <v>72030</v>
      </c>
      <c r="E102" s="10">
        <v>2826</v>
      </c>
      <c r="F102" s="1"/>
      <c r="G102" s="1"/>
      <c r="H102" s="10">
        <f t="shared" si="1"/>
        <v>74856</v>
      </c>
      <c r="I102" s="1"/>
    </row>
    <row r="103" spans="1:9">
      <c r="A103" s="9" t="s">
        <v>15</v>
      </c>
      <c r="B103" s="9" t="s">
        <v>231</v>
      </c>
      <c r="C103" s="1" t="s">
        <v>232</v>
      </c>
      <c r="D103" s="10">
        <v>222985</v>
      </c>
      <c r="E103" s="10">
        <v>20935</v>
      </c>
      <c r="F103" s="1"/>
      <c r="G103" s="1"/>
      <c r="H103" s="10">
        <f t="shared" si="1"/>
        <v>243920</v>
      </c>
      <c r="I103" s="1"/>
    </row>
    <row r="104" spans="1:9">
      <c r="A104" s="9" t="s">
        <v>15</v>
      </c>
      <c r="B104" s="9" t="s">
        <v>233</v>
      </c>
      <c r="C104" s="1" t="s">
        <v>226</v>
      </c>
      <c r="D104" s="10">
        <v>190971</v>
      </c>
      <c r="E104" s="10">
        <v>14971</v>
      </c>
      <c r="F104" s="1"/>
      <c r="G104" s="1"/>
      <c r="H104" s="10">
        <f t="shared" si="1"/>
        <v>205942</v>
      </c>
      <c r="I104" s="1"/>
    </row>
    <row r="105" spans="1:9">
      <c r="A105" s="9" t="s">
        <v>15</v>
      </c>
      <c r="B105" s="9" t="s">
        <v>234</v>
      </c>
      <c r="C105" s="1" t="s">
        <v>235</v>
      </c>
      <c r="D105" s="10">
        <v>79423</v>
      </c>
      <c r="E105" s="1"/>
      <c r="F105" s="1"/>
      <c r="G105" s="1"/>
      <c r="H105" s="10">
        <f t="shared" si="1"/>
        <v>79423</v>
      </c>
      <c r="I105" s="1"/>
    </row>
    <row r="106" spans="1:9">
      <c r="A106" s="9" t="s">
        <v>15</v>
      </c>
      <c r="B106" s="9" t="s">
        <v>236</v>
      </c>
      <c r="C106" s="1" t="s">
        <v>237</v>
      </c>
      <c r="D106" s="1"/>
      <c r="E106" s="1"/>
      <c r="F106" s="10">
        <v>370000</v>
      </c>
      <c r="G106" s="10">
        <v>750009</v>
      </c>
      <c r="H106" s="10">
        <f t="shared" si="1"/>
        <v>1120009</v>
      </c>
      <c r="I106" s="1"/>
    </row>
    <row r="107" spans="1:9">
      <c r="A107" s="9" t="s">
        <v>15</v>
      </c>
      <c r="B107" s="9" t="s">
        <v>238</v>
      </c>
      <c r="C107" s="1" t="s">
        <v>239</v>
      </c>
      <c r="D107" s="10">
        <v>1504</v>
      </c>
      <c r="E107" s="10">
        <v>543138</v>
      </c>
      <c r="F107" s="1"/>
      <c r="G107" s="1"/>
      <c r="H107" s="10">
        <f t="shared" si="1"/>
        <v>544642</v>
      </c>
      <c r="I107" s="1"/>
    </row>
    <row r="108" spans="1:9">
      <c r="A108" s="9" t="s">
        <v>15</v>
      </c>
      <c r="B108" s="9" t="s">
        <v>240</v>
      </c>
      <c r="C108" s="1" t="s">
        <v>241</v>
      </c>
      <c r="D108" s="10">
        <v>232398</v>
      </c>
      <c r="E108" s="10">
        <v>91595</v>
      </c>
      <c r="F108" s="1"/>
      <c r="G108" s="1"/>
      <c r="H108" s="10">
        <f t="shared" si="1"/>
        <v>323993</v>
      </c>
      <c r="I108" s="1"/>
    </row>
    <row r="109" spans="1:9">
      <c r="A109" s="9" t="s">
        <v>15</v>
      </c>
      <c r="B109" s="9" t="s">
        <v>242</v>
      </c>
      <c r="C109" s="1" t="s">
        <v>243</v>
      </c>
      <c r="D109" s="10">
        <v>1352</v>
      </c>
      <c r="E109" s="10">
        <v>120228</v>
      </c>
      <c r="F109" s="1"/>
      <c r="G109" s="1"/>
      <c r="H109" s="10">
        <f t="shared" si="1"/>
        <v>121580</v>
      </c>
      <c r="I109" s="1"/>
    </row>
    <row r="110" spans="1:9">
      <c r="A110" s="9" t="s">
        <v>15</v>
      </c>
      <c r="B110" s="9" t="s">
        <v>244</v>
      </c>
      <c r="C110" s="1" t="s">
        <v>245</v>
      </c>
      <c r="D110" s="1"/>
      <c r="E110" s="10">
        <v>350383</v>
      </c>
      <c r="F110" s="1"/>
      <c r="G110" s="1"/>
      <c r="H110" s="10">
        <f t="shared" si="1"/>
        <v>350383</v>
      </c>
      <c r="I110" s="1"/>
    </row>
    <row r="111" spans="1:9">
      <c r="A111" s="9" t="s">
        <v>15</v>
      </c>
      <c r="B111" s="9" t="s">
        <v>246</v>
      </c>
      <c r="C111" s="1" t="s">
        <v>247</v>
      </c>
      <c r="D111" s="1"/>
      <c r="E111" s="10">
        <v>690010</v>
      </c>
      <c r="F111" s="1"/>
      <c r="G111" s="1"/>
      <c r="H111" s="10">
        <f t="shared" si="1"/>
        <v>690010</v>
      </c>
      <c r="I111" s="1"/>
    </row>
    <row r="112" spans="1:9">
      <c r="A112" s="9" t="s">
        <v>15</v>
      </c>
      <c r="B112" s="9" t="s">
        <v>248</v>
      </c>
      <c r="C112" s="1" t="s">
        <v>249</v>
      </c>
      <c r="D112" s="1"/>
      <c r="E112" s="10">
        <v>346055</v>
      </c>
      <c r="F112" s="1"/>
      <c r="G112" s="1"/>
      <c r="H112" s="10">
        <f t="shared" si="1"/>
        <v>346055</v>
      </c>
      <c r="I112" s="1"/>
    </row>
    <row r="113" spans="1:9">
      <c r="A113" s="9" t="s">
        <v>15</v>
      </c>
      <c r="B113" s="9" t="s">
        <v>250</v>
      </c>
      <c r="C113" s="1" t="s">
        <v>251</v>
      </c>
      <c r="D113" s="1"/>
      <c r="E113" s="1"/>
      <c r="F113" s="10">
        <v>500000</v>
      </c>
      <c r="G113" s="1"/>
      <c r="H113" s="10">
        <f t="shared" si="1"/>
        <v>500000</v>
      </c>
      <c r="I113" s="1"/>
    </row>
    <row r="114" spans="1:9">
      <c r="A114" s="9" t="s">
        <v>15</v>
      </c>
      <c r="B114" s="9" t="s">
        <v>252</v>
      </c>
      <c r="C114" s="1" t="s">
        <v>253</v>
      </c>
      <c r="D114" s="1"/>
      <c r="E114" s="1"/>
      <c r="F114" s="10">
        <v>750000</v>
      </c>
      <c r="G114" s="1"/>
      <c r="H114" s="10">
        <f t="shared" si="1"/>
        <v>750000</v>
      </c>
      <c r="I114" s="1"/>
    </row>
    <row r="115" spans="1:9">
      <c r="A115" s="9" t="s">
        <v>15</v>
      </c>
      <c r="B115" s="9" t="s">
        <v>254</v>
      </c>
      <c r="C115" s="1" t="s">
        <v>255</v>
      </c>
      <c r="D115" s="1"/>
      <c r="E115" s="1"/>
      <c r="F115" s="10">
        <v>250000</v>
      </c>
      <c r="G115" s="1"/>
      <c r="H115" s="10">
        <f t="shared" si="1"/>
        <v>250000</v>
      </c>
      <c r="I115" s="1"/>
    </row>
    <row r="116" spans="1:9">
      <c r="A116" s="9" t="s">
        <v>15</v>
      </c>
      <c r="B116" s="9" t="s">
        <v>256</v>
      </c>
      <c r="C116" s="1" t="s">
        <v>257</v>
      </c>
      <c r="D116" s="1"/>
      <c r="E116" s="1"/>
      <c r="F116" s="10">
        <v>500000</v>
      </c>
      <c r="G116" s="1"/>
      <c r="H116" s="10">
        <f t="shared" si="1"/>
        <v>500000</v>
      </c>
      <c r="I116" s="1"/>
    </row>
    <row r="117" spans="1:9">
      <c r="A117" s="9" t="s">
        <v>15</v>
      </c>
      <c r="B117" s="9" t="s">
        <v>258</v>
      </c>
      <c r="C117" s="1" t="s">
        <v>259</v>
      </c>
      <c r="D117" s="1"/>
      <c r="E117" s="1"/>
      <c r="F117" s="10">
        <v>500000</v>
      </c>
      <c r="G117" s="1"/>
      <c r="H117" s="10">
        <f t="shared" si="1"/>
        <v>500000</v>
      </c>
      <c r="I117" s="1"/>
    </row>
    <row r="118" spans="1:9">
      <c r="A118" s="9" t="s">
        <v>15</v>
      </c>
      <c r="B118" s="9" t="s">
        <v>260</v>
      </c>
      <c r="C118" s="1" t="s">
        <v>261</v>
      </c>
      <c r="D118" s="10">
        <v>26310661</v>
      </c>
      <c r="E118" s="10">
        <v>3962957</v>
      </c>
      <c r="F118" s="1"/>
      <c r="G118" s="1"/>
      <c r="H118" s="10">
        <f t="shared" si="1"/>
        <v>30273618</v>
      </c>
      <c r="I118" s="1"/>
    </row>
    <row r="119" spans="1:9">
      <c r="A119" s="9" t="s">
        <v>16</v>
      </c>
      <c r="B119" s="9" t="s">
        <v>262</v>
      </c>
      <c r="C119" s="1" t="s">
        <v>263</v>
      </c>
      <c r="D119" s="10">
        <v>1278604</v>
      </c>
      <c r="E119" s="10">
        <v>4396832</v>
      </c>
      <c r="F119" s="10">
        <v>409600</v>
      </c>
      <c r="G119" s="10">
        <v>421888</v>
      </c>
      <c r="H119" s="10">
        <f t="shared" si="1"/>
        <v>6506924</v>
      </c>
      <c r="I119" s="1"/>
    </row>
    <row r="120" spans="1:9">
      <c r="A120" s="9" t="s">
        <v>16</v>
      </c>
      <c r="B120" s="9" t="s">
        <v>264</v>
      </c>
      <c r="C120" s="1" t="s">
        <v>265</v>
      </c>
      <c r="D120" s="10">
        <v>2285198</v>
      </c>
      <c r="E120" s="10">
        <v>2241706</v>
      </c>
      <c r="F120" s="10">
        <v>2572000</v>
      </c>
      <c r="G120" s="10">
        <v>2649160</v>
      </c>
      <c r="H120" s="10">
        <f t="shared" si="1"/>
        <v>9748064</v>
      </c>
      <c r="I120" s="1"/>
    </row>
    <row r="121" spans="1:9">
      <c r="A121" s="9" t="s">
        <v>16</v>
      </c>
      <c r="B121" s="9" t="s">
        <v>266</v>
      </c>
      <c r="C121" s="1" t="s">
        <v>267</v>
      </c>
      <c r="D121" s="10">
        <v>-8582</v>
      </c>
      <c r="E121" s="10">
        <v>283362</v>
      </c>
      <c r="F121" s="10">
        <v>254800</v>
      </c>
      <c r="G121" s="10">
        <v>262444</v>
      </c>
      <c r="H121" s="10">
        <f t="shared" si="1"/>
        <v>792024</v>
      </c>
      <c r="I121" s="1"/>
    </row>
    <row r="122" spans="1:9">
      <c r="A122" s="9" t="s">
        <v>16</v>
      </c>
      <c r="B122" s="9" t="s">
        <v>268</v>
      </c>
      <c r="C122" s="1" t="s">
        <v>269</v>
      </c>
      <c r="D122" s="10">
        <v>68983</v>
      </c>
      <c r="E122" s="10">
        <v>90154</v>
      </c>
      <c r="F122" s="10">
        <v>53374</v>
      </c>
      <c r="G122" s="10">
        <v>54975</v>
      </c>
      <c r="H122" s="10">
        <f t="shared" si="1"/>
        <v>267486</v>
      </c>
      <c r="I122" s="1"/>
    </row>
    <row r="123" spans="1:9">
      <c r="A123" s="9" t="s">
        <v>16</v>
      </c>
      <c r="B123" s="9" t="s">
        <v>270</v>
      </c>
      <c r="C123" s="1" t="s">
        <v>271</v>
      </c>
      <c r="D123" s="10">
        <v>-3173</v>
      </c>
      <c r="E123" s="10">
        <v>-8430</v>
      </c>
      <c r="F123" s="10">
        <v>154800</v>
      </c>
      <c r="G123" s="10">
        <v>159444</v>
      </c>
      <c r="H123" s="10">
        <f t="shared" si="1"/>
        <v>302641</v>
      </c>
      <c r="I123" s="1"/>
    </row>
    <row r="124" spans="1:9">
      <c r="A124" s="9" t="s">
        <v>16</v>
      </c>
      <c r="B124" s="9" t="s">
        <v>272</v>
      </c>
      <c r="C124" s="1" t="s">
        <v>273</v>
      </c>
      <c r="D124" s="10">
        <v>466796</v>
      </c>
      <c r="E124" s="10">
        <v>427247</v>
      </c>
      <c r="F124" s="10">
        <v>489600</v>
      </c>
      <c r="G124" s="10">
        <v>504288</v>
      </c>
      <c r="H124" s="10">
        <f t="shared" si="1"/>
        <v>1887931</v>
      </c>
      <c r="I124" s="1"/>
    </row>
    <row r="125" spans="1:9">
      <c r="A125" s="9" t="s">
        <v>16</v>
      </c>
      <c r="B125" s="9" t="s">
        <v>274</v>
      </c>
      <c r="C125" s="1" t="s">
        <v>275</v>
      </c>
      <c r="D125" s="10">
        <v>9412</v>
      </c>
      <c r="E125" s="10">
        <v>6952</v>
      </c>
      <c r="F125" s="10">
        <v>54000</v>
      </c>
      <c r="G125" s="10">
        <v>55620</v>
      </c>
      <c r="H125" s="10">
        <f t="shared" si="1"/>
        <v>125984</v>
      </c>
      <c r="I125" s="1"/>
    </row>
    <row r="126" spans="1:9">
      <c r="A126" s="9" t="s">
        <v>16</v>
      </c>
      <c r="B126" s="9" t="s">
        <v>276</v>
      </c>
      <c r="C126" s="1" t="s">
        <v>277</v>
      </c>
      <c r="D126" s="10">
        <v>-428248</v>
      </c>
      <c r="E126" s="10">
        <v>403756</v>
      </c>
      <c r="F126" s="10">
        <v>-27602</v>
      </c>
      <c r="G126" s="10">
        <v>-28430</v>
      </c>
      <c r="H126" s="10">
        <f t="shared" si="1"/>
        <v>-80524</v>
      </c>
      <c r="I126" s="1"/>
    </row>
    <row r="127" spans="1:9">
      <c r="A127" s="9" t="s">
        <v>16</v>
      </c>
      <c r="B127" s="9" t="s">
        <v>278</v>
      </c>
      <c r="C127" s="1" t="s">
        <v>279</v>
      </c>
      <c r="D127" s="10">
        <v>1083642</v>
      </c>
      <c r="E127" s="10">
        <v>3040838</v>
      </c>
      <c r="F127" s="10">
        <v>2052804</v>
      </c>
      <c r="G127" s="10">
        <v>2114388</v>
      </c>
      <c r="H127" s="10">
        <f t="shared" si="1"/>
        <v>8291672</v>
      </c>
      <c r="I127" s="1"/>
    </row>
    <row r="128" spans="1:9">
      <c r="A128" s="9" t="s">
        <v>16</v>
      </c>
      <c r="B128" s="9" t="s">
        <v>280</v>
      </c>
      <c r="C128" s="1" t="s">
        <v>281</v>
      </c>
      <c r="D128" s="10">
        <v>1413438</v>
      </c>
      <c r="E128" s="10">
        <v>2912488</v>
      </c>
      <c r="F128" s="10">
        <v>3062400</v>
      </c>
      <c r="G128" s="10">
        <v>3154272</v>
      </c>
      <c r="H128" s="10">
        <f t="shared" si="1"/>
        <v>10542598</v>
      </c>
      <c r="I128" s="1"/>
    </row>
    <row r="129" spans="1:9">
      <c r="A129" s="9" t="s">
        <v>16</v>
      </c>
      <c r="B129" s="9" t="s">
        <v>282</v>
      </c>
      <c r="C129" s="1" t="s">
        <v>283</v>
      </c>
      <c r="D129" s="10">
        <v>2592950</v>
      </c>
      <c r="E129" s="10">
        <v>2954968</v>
      </c>
      <c r="F129" s="10">
        <v>3362400</v>
      </c>
      <c r="G129" s="10">
        <v>3463272</v>
      </c>
      <c r="H129" s="10">
        <f t="shared" si="1"/>
        <v>12373590</v>
      </c>
      <c r="I129" s="1"/>
    </row>
    <row r="130" spans="1:9">
      <c r="A130" s="9" t="s">
        <v>16</v>
      </c>
      <c r="B130" s="9" t="s">
        <v>284</v>
      </c>
      <c r="C130" s="1" t="s">
        <v>285</v>
      </c>
      <c r="D130" s="10">
        <v>3552679</v>
      </c>
      <c r="E130" s="10">
        <v>3813818</v>
      </c>
      <c r="F130" s="10">
        <v>3113364</v>
      </c>
      <c r="G130" s="10">
        <v>3206760</v>
      </c>
      <c r="H130" s="10">
        <f t="shared" si="1"/>
        <v>13686621</v>
      </c>
      <c r="I130" s="1"/>
    </row>
    <row r="131" spans="1:9">
      <c r="A131" s="9" t="s">
        <v>16</v>
      </c>
      <c r="B131" s="9" t="s">
        <v>286</v>
      </c>
      <c r="C131" s="1" t="s">
        <v>287</v>
      </c>
      <c r="D131" s="10">
        <v>105405</v>
      </c>
      <c r="E131" s="10">
        <v>41045</v>
      </c>
      <c r="F131" s="10">
        <v>50004</v>
      </c>
      <c r="G131" s="10">
        <v>51504</v>
      </c>
      <c r="H131" s="10">
        <f t="shared" ref="H131:H194" si="2">SUM(D131:G131)</f>
        <v>247958</v>
      </c>
      <c r="I131" s="1"/>
    </row>
    <row r="132" spans="1:9">
      <c r="A132" s="9" t="s">
        <v>17</v>
      </c>
      <c r="B132" s="9" t="s">
        <v>288</v>
      </c>
      <c r="C132" s="1" t="s">
        <v>289</v>
      </c>
      <c r="D132" s="10">
        <v>361754</v>
      </c>
      <c r="E132" s="10">
        <v>125775</v>
      </c>
      <c r="F132" s="10">
        <v>79027</v>
      </c>
      <c r="G132" s="10">
        <v>81398</v>
      </c>
      <c r="H132" s="10">
        <f t="shared" si="2"/>
        <v>647954</v>
      </c>
      <c r="I132" s="1"/>
    </row>
    <row r="133" spans="1:9">
      <c r="A133" s="9" t="s">
        <v>17</v>
      </c>
      <c r="B133" s="9" t="s">
        <v>290</v>
      </c>
      <c r="C133" s="1" t="s">
        <v>291</v>
      </c>
      <c r="D133" s="10">
        <v>669</v>
      </c>
      <c r="E133" s="10">
        <v>800433</v>
      </c>
      <c r="F133" s="10">
        <v>1000000</v>
      </c>
      <c r="G133" s="10">
        <v>100000</v>
      </c>
      <c r="H133" s="10">
        <f t="shared" si="2"/>
        <v>1901102</v>
      </c>
      <c r="I133" s="1"/>
    </row>
    <row r="134" spans="1:9">
      <c r="A134" s="9" t="s">
        <v>17</v>
      </c>
      <c r="B134" s="9" t="s">
        <v>292</v>
      </c>
      <c r="C134" s="1" t="s">
        <v>293</v>
      </c>
      <c r="D134" s="10">
        <v>-67053</v>
      </c>
      <c r="E134" s="10">
        <v>-7535</v>
      </c>
      <c r="F134" s="10">
        <v>-110408</v>
      </c>
      <c r="G134" s="10">
        <v>-113720</v>
      </c>
      <c r="H134" s="10">
        <f t="shared" si="2"/>
        <v>-298716</v>
      </c>
      <c r="I134" s="1"/>
    </row>
    <row r="135" spans="1:9">
      <c r="A135" s="9" t="s">
        <v>17</v>
      </c>
      <c r="B135" s="9" t="s">
        <v>294</v>
      </c>
      <c r="C135" s="1" t="s">
        <v>295</v>
      </c>
      <c r="D135" s="10">
        <v>3799226</v>
      </c>
      <c r="E135" s="10">
        <v>4113494</v>
      </c>
      <c r="F135" s="10">
        <v>3600000</v>
      </c>
      <c r="G135" s="10">
        <v>3800000</v>
      </c>
      <c r="H135" s="10">
        <f t="shared" si="2"/>
        <v>15312720</v>
      </c>
      <c r="I135" s="1"/>
    </row>
    <row r="136" spans="1:9">
      <c r="A136" s="9" t="s">
        <v>18</v>
      </c>
      <c r="B136" s="9" t="s">
        <v>296</v>
      </c>
      <c r="C136" s="1" t="s">
        <v>297</v>
      </c>
      <c r="D136" s="10">
        <v>749057</v>
      </c>
      <c r="E136" s="10">
        <v>1103699</v>
      </c>
      <c r="F136" s="1"/>
      <c r="G136" s="1"/>
      <c r="H136" s="10">
        <f t="shared" si="2"/>
        <v>1852756</v>
      </c>
      <c r="I136" s="1"/>
    </row>
    <row r="137" spans="1:9">
      <c r="A137" s="9" t="s">
        <v>18</v>
      </c>
      <c r="B137" s="9" t="s">
        <v>298</v>
      </c>
      <c r="C137" s="1" t="s">
        <v>299</v>
      </c>
      <c r="D137" s="10">
        <v>2601246</v>
      </c>
      <c r="E137" s="10">
        <v>3793065</v>
      </c>
      <c r="F137" s="1"/>
      <c r="G137" s="1"/>
      <c r="H137" s="10">
        <f t="shared" si="2"/>
        <v>6394311</v>
      </c>
      <c r="I137" s="1"/>
    </row>
    <row r="138" spans="1:9">
      <c r="A138" s="9" t="s">
        <v>18</v>
      </c>
      <c r="B138" s="9" t="s">
        <v>300</v>
      </c>
      <c r="C138" s="1" t="s">
        <v>301</v>
      </c>
      <c r="D138" s="10">
        <v>2638153</v>
      </c>
      <c r="E138" s="10">
        <v>-478043</v>
      </c>
      <c r="F138" s="10">
        <v>900000</v>
      </c>
      <c r="G138" s="10">
        <v>550000</v>
      </c>
      <c r="H138" s="10">
        <f t="shared" si="2"/>
        <v>3610110</v>
      </c>
      <c r="I138" s="1"/>
    </row>
    <row r="139" spans="1:9">
      <c r="A139" s="9" t="s">
        <v>18</v>
      </c>
      <c r="B139" s="9" t="s">
        <v>302</v>
      </c>
      <c r="C139" s="1" t="s">
        <v>303</v>
      </c>
      <c r="D139" s="1"/>
      <c r="E139" s="10">
        <v>2774119</v>
      </c>
      <c r="F139" s="1"/>
      <c r="G139" s="1"/>
      <c r="H139" s="10">
        <f t="shared" si="2"/>
        <v>2774119</v>
      </c>
      <c r="I139" s="1"/>
    </row>
    <row r="140" spans="1:9">
      <c r="A140" s="9" t="s">
        <v>18</v>
      </c>
      <c r="B140" s="9" t="s">
        <v>304</v>
      </c>
      <c r="C140" s="1" t="s">
        <v>305</v>
      </c>
      <c r="D140" s="1"/>
      <c r="E140" s="1"/>
      <c r="F140" s="10">
        <v>1500000</v>
      </c>
      <c r="G140" s="1"/>
      <c r="H140" s="10">
        <f t="shared" si="2"/>
        <v>1500000</v>
      </c>
      <c r="I140" s="1"/>
    </row>
    <row r="141" spans="1:9">
      <c r="A141" s="9" t="s">
        <v>19</v>
      </c>
      <c r="B141" s="9" t="s">
        <v>306</v>
      </c>
      <c r="C141" s="1" t="s">
        <v>307</v>
      </c>
      <c r="D141" s="1"/>
      <c r="E141" s="10">
        <v>108823</v>
      </c>
      <c r="F141" s="10">
        <v>500000</v>
      </c>
      <c r="G141" s="10">
        <v>500000</v>
      </c>
      <c r="H141" s="10">
        <f t="shared" si="2"/>
        <v>1108823</v>
      </c>
      <c r="I141" s="1"/>
    </row>
    <row r="142" spans="1:9">
      <c r="A142" s="9" t="s">
        <v>20</v>
      </c>
      <c r="B142" s="9" t="s">
        <v>308</v>
      </c>
      <c r="C142" s="1" t="s">
        <v>309</v>
      </c>
      <c r="D142" s="10">
        <v>164383</v>
      </c>
      <c r="E142" s="10">
        <v>137650</v>
      </c>
      <c r="F142" s="10">
        <v>23528</v>
      </c>
      <c r="G142" s="10">
        <v>23881</v>
      </c>
      <c r="H142" s="10">
        <f t="shared" si="2"/>
        <v>349442</v>
      </c>
      <c r="I142" s="1"/>
    </row>
    <row r="143" spans="1:9">
      <c r="A143" s="9" t="s">
        <v>20</v>
      </c>
      <c r="B143" s="9" t="s">
        <v>310</v>
      </c>
      <c r="C143" s="1" t="s">
        <v>311</v>
      </c>
      <c r="D143" s="10">
        <v>168049</v>
      </c>
      <c r="E143" s="10">
        <v>152483</v>
      </c>
      <c r="F143" s="10">
        <v>70583</v>
      </c>
      <c r="G143" s="10">
        <v>71642</v>
      </c>
      <c r="H143" s="10">
        <f t="shared" si="2"/>
        <v>462757</v>
      </c>
      <c r="I143" s="1"/>
    </row>
    <row r="144" spans="1:9">
      <c r="A144" s="9" t="s">
        <v>20</v>
      </c>
      <c r="B144" s="9" t="s">
        <v>312</v>
      </c>
      <c r="C144" s="1" t="s">
        <v>313</v>
      </c>
      <c r="D144" s="1"/>
      <c r="E144" s="10">
        <v>1004525</v>
      </c>
      <c r="F144" s="1"/>
      <c r="G144" s="10">
        <v>4072000</v>
      </c>
      <c r="H144" s="10">
        <f t="shared" si="2"/>
        <v>5076525</v>
      </c>
      <c r="I144" s="1"/>
    </row>
    <row r="145" spans="1:9">
      <c r="A145" s="9" t="s">
        <v>20</v>
      </c>
      <c r="B145" s="9" t="s">
        <v>314</v>
      </c>
      <c r="C145" s="1" t="s">
        <v>315</v>
      </c>
      <c r="D145" s="10">
        <v>-199</v>
      </c>
      <c r="E145" s="1"/>
      <c r="F145" s="1"/>
      <c r="G145" s="1"/>
      <c r="H145" s="10">
        <f t="shared" si="2"/>
        <v>-199</v>
      </c>
      <c r="I145" s="1"/>
    </row>
    <row r="146" spans="1:9">
      <c r="A146" s="9" t="s">
        <v>20</v>
      </c>
      <c r="B146" s="9" t="s">
        <v>316</v>
      </c>
      <c r="C146" s="1" t="s">
        <v>317</v>
      </c>
      <c r="D146" s="10">
        <v>7070</v>
      </c>
      <c r="E146" s="10">
        <v>-8173</v>
      </c>
      <c r="F146" s="1"/>
      <c r="G146" s="1"/>
      <c r="H146" s="10">
        <f t="shared" si="2"/>
        <v>-1103</v>
      </c>
      <c r="I146" s="1"/>
    </row>
    <row r="147" spans="1:9">
      <c r="A147" s="9" t="s">
        <v>20</v>
      </c>
      <c r="B147" s="9" t="s">
        <v>318</v>
      </c>
      <c r="C147" s="1" t="s">
        <v>319</v>
      </c>
      <c r="D147" s="10">
        <v>-8753</v>
      </c>
      <c r="E147" s="10">
        <v>368504</v>
      </c>
      <c r="F147" s="1"/>
      <c r="G147" s="1"/>
      <c r="H147" s="10">
        <f t="shared" si="2"/>
        <v>359751</v>
      </c>
      <c r="I147" s="1"/>
    </row>
    <row r="148" spans="1:9">
      <c r="A148" s="9" t="s">
        <v>20</v>
      </c>
      <c r="B148" s="9" t="s">
        <v>320</v>
      </c>
      <c r="C148" s="1" t="s">
        <v>321</v>
      </c>
      <c r="D148" s="10">
        <v>24621</v>
      </c>
      <c r="E148" s="10">
        <v>1414</v>
      </c>
      <c r="F148" s="1"/>
      <c r="G148" s="1"/>
      <c r="H148" s="10">
        <f t="shared" si="2"/>
        <v>26035</v>
      </c>
      <c r="I148" s="1"/>
    </row>
    <row r="149" spans="1:9">
      <c r="A149" s="9" t="s">
        <v>20</v>
      </c>
      <c r="B149" s="9" t="s">
        <v>322</v>
      </c>
      <c r="C149" s="1" t="s">
        <v>323</v>
      </c>
      <c r="D149" s="10">
        <v>79130</v>
      </c>
      <c r="E149" s="10">
        <v>12556</v>
      </c>
      <c r="F149" s="1"/>
      <c r="G149" s="1"/>
      <c r="H149" s="10">
        <f t="shared" si="2"/>
        <v>91686</v>
      </c>
      <c r="I149" s="1"/>
    </row>
    <row r="150" spans="1:9">
      <c r="A150" s="9" t="s">
        <v>20</v>
      </c>
      <c r="B150" s="9" t="s">
        <v>324</v>
      </c>
      <c r="C150" s="1" t="s">
        <v>325</v>
      </c>
      <c r="D150" s="10">
        <v>120188</v>
      </c>
      <c r="E150" s="10">
        <v>30522</v>
      </c>
      <c r="F150" s="1"/>
      <c r="G150" s="1"/>
      <c r="H150" s="10">
        <f t="shared" si="2"/>
        <v>150710</v>
      </c>
      <c r="I150" s="1"/>
    </row>
    <row r="151" spans="1:9">
      <c r="A151" s="9" t="s">
        <v>20</v>
      </c>
      <c r="B151" s="9" t="s">
        <v>326</v>
      </c>
      <c r="C151" s="1" t="s">
        <v>327</v>
      </c>
      <c r="D151" s="10">
        <v>263822</v>
      </c>
      <c r="E151" s="1"/>
      <c r="F151" s="1"/>
      <c r="G151" s="1"/>
      <c r="H151" s="10">
        <f t="shared" si="2"/>
        <v>263822</v>
      </c>
      <c r="I151" s="1"/>
    </row>
    <row r="152" spans="1:9">
      <c r="A152" s="9" t="s">
        <v>20</v>
      </c>
      <c r="B152" s="9" t="s">
        <v>328</v>
      </c>
      <c r="C152" s="1" t="s">
        <v>329</v>
      </c>
      <c r="D152" s="10">
        <v>-78865</v>
      </c>
      <c r="E152" s="1"/>
      <c r="F152" s="1"/>
      <c r="G152" s="1"/>
      <c r="H152" s="10">
        <f t="shared" si="2"/>
        <v>-78865</v>
      </c>
      <c r="I152" s="1"/>
    </row>
    <row r="153" spans="1:9">
      <c r="A153" s="9" t="s">
        <v>20</v>
      </c>
      <c r="B153" s="9" t="s">
        <v>330</v>
      </c>
      <c r="C153" s="1" t="s">
        <v>331</v>
      </c>
      <c r="D153" s="1"/>
      <c r="E153" s="1"/>
      <c r="F153" s="10">
        <v>750000</v>
      </c>
      <c r="G153" s="1"/>
      <c r="H153" s="10">
        <f t="shared" si="2"/>
        <v>750000</v>
      </c>
      <c r="I153" s="1"/>
    </row>
    <row r="154" spans="1:9">
      <c r="A154" s="9" t="s">
        <v>20</v>
      </c>
      <c r="B154" s="9" t="s">
        <v>332</v>
      </c>
      <c r="C154" s="1" t="s">
        <v>333</v>
      </c>
      <c r="D154" s="10">
        <v>25682</v>
      </c>
      <c r="E154" s="10">
        <v>96697</v>
      </c>
      <c r="F154" s="10">
        <v>100000</v>
      </c>
      <c r="G154" s="1"/>
      <c r="H154" s="10">
        <f t="shared" si="2"/>
        <v>222379</v>
      </c>
      <c r="I154" s="1"/>
    </row>
    <row r="155" spans="1:9">
      <c r="A155" s="9" t="s">
        <v>20</v>
      </c>
      <c r="B155" s="9" t="s">
        <v>334</v>
      </c>
      <c r="C155" s="1" t="s">
        <v>335</v>
      </c>
      <c r="D155" s="10">
        <v>38714</v>
      </c>
      <c r="E155" s="10">
        <v>399713</v>
      </c>
      <c r="F155" s="1"/>
      <c r="G155" s="1"/>
      <c r="H155" s="10">
        <f t="shared" si="2"/>
        <v>438427</v>
      </c>
      <c r="I155" s="1"/>
    </row>
    <row r="156" spans="1:9">
      <c r="A156" s="9" t="s">
        <v>20</v>
      </c>
      <c r="B156" s="9" t="s">
        <v>336</v>
      </c>
      <c r="C156" s="1" t="s">
        <v>337</v>
      </c>
      <c r="D156" s="10">
        <v>496497</v>
      </c>
      <c r="E156" s="10">
        <v>297169</v>
      </c>
      <c r="F156" s="1"/>
      <c r="G156" s="1"/>
      <c r="H156" s="10">
        <f t="shared" si="2"/>
        <v>793666</v>
      </c>
      <c r="I156" s="1"/>
    </row>
    <row r="157" spans="1:9">
      <c r="A157" s="9" t="s">
        <v>20</v>
      </c>
      <c r="B157" s="9" t="s">
        <v>338</v>
      </c>
      <c r="C157" s="1" t="s">
        <v>339</v>
      </c>
      <c r="D157" s="10">
        <v>246030</v>
      </c>
      <c r="E157" s="1"/>
      <c r="F157" s="1"/>
      <c r="G157" s="1"/>
      <c r="H157" s="10">
        <f t="shared" si="2"/>
        <v>246030</v>
      </c>
      <c r="I157" s="1"/>
    </row>
    <row r="158" spans="1:9">
      <c r="A158" s="9" t="s">
        <v>20</v>
      </c>
      <c r="B158" s="9" t="s">
        <v>340</v>
      </c>
      <c r="C158" s="1" t="s">
        <v>341</v>
      </c>
      <c r="D158" s="10">
        <v>123122</v>
      </c>
      <c r="E158" s="10">
        <v>80763</v>
      </c>
      <c r="F158" s="1"/>
      <c r="G158" s="1"/>
      <c r="H158" s="10">
        <f t="shared" si="2"/>
        <v>203885</v>
      </c>
      <c r="I158" s="1"/>
    </row>
    <row r="159" spans="1:9">
      <c r="A159" s="9" t="s">
        <v>20</v>
      </c>
      <c r="B159" s="9" t="s">
        <v>342</v>
      </c>
      <c r="C159" s="1" t="s">
        <v>343</v>
      </c>
      <c r="D159" s="10">
        <v>105738</v>
      </c>
      <c r="E159" s="10">
        <v>153761</v>
      </c>
      <c r="F159" s="1"/>
      <c r="G159" s="1"/>
      <c r="H159" s="10">
        <f t="shared" si="2"/>
        <v>259499</v>
      </c>
      <c r="I159" s="1"/>
    </row>
    <row r="160" spans="1:9">
      <c r="A160" s="9" t="s">
        <v>20</v>
      </c>
      <c r="B160" s="9" t="s">
        <v>344</v>
      </c>
      <c r="C160" s="1" t="s">
        <v>345</v>
      </c>
      <c r="D160" s="1"/>
      <c r="E160" s="1"/>
      <c r="F160" s="1"/>
      <c r="G160" s="10">
        <v>415000</v>
      </c>
      <c r="H160" s="10">
        <f t="shared" si="2"/>
        <v>415000</v>
      </c>
      <c r="I160" s="1"/>
    </row>
    <row r="161" spans="1:9">
      <c r="A161" s="9" t="s">
        <v>20</v>
      </c>
      <c r="B161" s="9" t="s">
        <v>346</v>
      </c>
      <c r="C161" s="1" t="s">
        <v>347</v>
      </c>
      <c r="D161" s="10">
        <v>819</v>
      </c>
      <c r="E161" s="10">
        <v>340024</v>
      </c>
      <c r="F161" s="1"/>
      <c r="G161" s="10">
        <v>632482</v>
      </c>
      <c r="H161" s="10">
        <f t="shared" si="2"/>
        <v>973325</v>
      </c>
      <c r="I161" s="1"/>
    </row>
    <row r="162" spans="1:9">
      <c r="A162" s="9" t="s">
        <v>20</v>
      </c>
      <c r="B162" s="9" t="s">
        <v>348</v>
      </c>
      <c r="C162" s="1" t="s">
        <v>349</v>
      </c>
      <c r="D162" s="1"/>
      <c r="E162" s="10">
        <v>219494</v>
      </c>
      <c r="F162" s="10">
        <v>60000</v>
      </c>
      <c r="G162" s="1"/>
      <c r="H162" s="10">
        <f t="shared" si="2"/>
        <v>279494</v>
      </c>
      <c r="I162" s="1"/>
    </row>
    <row r="163" spans="1:9">
      <c r="A163" s="9" t="s">
        <v>20</v>
      </c>
      <c r="B163" s="9" t="s">
        <v>350</v>
      </c>
      <c r="C163" s="1" t="s">
        <v>351</v>
      </c>
      <c r="D163" s="1"/>
      <c r="E163" s="10">
        <v>216748</v>
      </c>
      <c r="F163" s="1"/>
      <c r="G163" s="10">
        <v>250000</v>
      </c>
      <c r="H163" s="10">
        <f t="shared" si="2"/>
        <v>466748</v>
      </c>
      <c r="I163" s="1"/>
    </row>
    <row r="164" spans="1:9">
      <c r="A164" s="9" t="s">
        <v>20</v>
      </c>
      <c r="B164" s="9" t="s">
        <v>352</v>
      </c>
      <c r="C164" s="1" t="s">
        <v>353</v>
      </c>
      <c r="D164" s="1"/>
      <c r="E164" s="1"/>
      <c r="F164" s="1"/>
      <c r="G164" s="10">
        <v>175000</v>
      </c>
      <c r="H164" s="10">
        <f t="shared" si="2"/>
        <v>175000</v>
      </c>
      <c r="I164" s="1"/>
    </row>
    <row r="165" spans="1:9">
      <c r="A165" s="9" t="s">
        <v>20</v>
      </c>
      <c r="B165" s="9" t="s">
        <v>354</v>
      </c>
      <c r="C165" s="1" t="s">
        <v>355</v>
      </c>
      <c r="D165" s="1"/>
      <c r="E165" s="1"/>
      <c r="F165" s="1"/>
      <c r="G165" s="10">
        <v>175000</v>
      </c>
      <c r="H165" s="10">
        <f t="shared" si="2"/>
        <v>175000</v>
      </c>
      <c r="I165" s="1"/>
    </row>
    <row r="166" spans="1:9">
      <c r="A166" s="9" t="s">
        <v>20</v>
      </c>
      <c r="B166" s="9" t="s">
        <v>356</v>
      </c>
      <c r="C166" s="1" t="s">
        <v>357</v>
      </c>
      <c r="D166" s="1"/>
      <c r="E166" s="1"/>
      <c r="F166" s="1"/>
      <c r="G166" s="10">
        <v>150000</v>
      </c>
      <c r="H166" s="10">
        <f t="shared" si="2"/>
        <v>150000</v>
      </c>
      <c r="I166" s="1"/>
    </row>
    <row r="167" spans="1:9">
      <c r="A167" s="9" t="s">
        <v>20</v>
      </c>
      <c r="B167" s="9" t="s">
        <v>358</v>
      </c>
      <c r="C167" s="1" t="s">
        <v>359</v>
      </c>
      <c r="D167" s="1"/>
      <c r="E167" s="1"/>
      <c r="F167" s="10">
        <v>150000</v>
      </c>
      <c r="G167" s="10">
        <v>150000</v>
      </c>
      <c r="H167" s="10">
        <f t="shared" si="2"/>
        <v>300000</v>
      </c>
      <c r="I167" s="1"/>
    </row>
    <row r="168" spans="1:9">
      <c r="A168" s="9" t="s">
        <v>20</v>
      </c>
      <c r="B168" s="9" t="s">
        <v>360</v>
      </c>
      <c r="C168" s="1" t="s">
        <v>361</v>
      </c>
      <c r="D168" s="1"/>
      <c r="E168" s="1"/>
      <c r="F168" s="10">
        <v>50000</v>
      </c>
      <c r="G168" s="10">
        <v>50000</v>
      </c>
      <c r="H168" s="10">
        <f t="shared" si="2"/>
        <v>100000</v>
      </c>
      <c r="I168" s="1"/>
    </row>
    <row r="169" spans="1:9">
      <c r="A169" s="9" t="s">
        <v>20</v>
      </c>
      <c r="B169" s="9" t="s">
        <v>362</v>
      </c>
      <c r="C169" s="1" t="s">
        <v>363</v>
      </c>
      <c r="D169" s="1"/>
      <c r="E169" s="1"/>
      <c r="F169" s="10">
        <v>250000</v>
      </c>
      <c r="G169" s="10">
        <v>167398</v>
      </c>
      <c r="H169" s="10">
        <f t="shared" si="2"/>
        <v>417398</v>
      </c>
      <c r="I169" s="1"/>
    </row>
    <row r="170" spans="1:9">
      <c r="A170" s="9" t="s">
        <v>20</v>
      </c>
      <c r="B170" s="9" t="s">
        <v>364</v>
      </c>
      <c r="C170" s="1" t="s">
        <v>365</v>
      </c>
      <c r="D170" s="10">
        <v>98177</v>
      </c>
      <c r="E170" s="10">
        <v>0</v>
      </c>
      <c r="F170" s="1"/>
      <c r="G170" s="1"/>
      <c r="H170" s="10">
        <f t="shared" si="2"/>
        <v>98177</v>
      </c>
      <c r="I170" s="1"/>
    </row>
    <row r="171" spans="1:9">
      <c r="A171" s="9" t="s">
        <v>20</v>
      </c>
      <c r="B171" s="9" t="s">
        <v>366</v>
      </c>
      <c r="C171" s="1" t="s">
        <v>367</v>
      </c>
      <c r="D171" s="10">
        <v>81245</v>
      </c>
      <c r="E171" s="10">
        <v>315873</v>
      </c>
      <c r="F171" s="1"/>
      <c r="G171" s="1"/>
      <c r="H171" s="10">
        <f t="shared" si="2"/>
        <v>397118</v>
      </c>
      <c r="I171" s="1"/>
    </row>
    <row r="172" spans="1:9">
      <c r="A172" s="9" t="s">
        <v>20</v>
      </c>
      <c r="B172" s="9" t="s">
        <v>368</v>
      </c>
      <c r="C172" s="1" t="s">
        <v>369</v>
      </c>
      <c r="D172" s="1"/>
      <c r="E172" s="10">
        <v>378935</v>
      </c>
      <c r="F172" s="10">
        <v>600000</v>
      </c>
      <c r="G172" s="1"/>
      <c r="H172" s="10">
        <f t="shared" si="2"/>
        <v>978935</v>
      </c>
      <c r="I172" s="1"/>
    </row>
    <row r="173" spans="1:9">
      <c r="A173" s="9" t="s">
        <v>20</v>
      </c>
      <c r="B173" s="9" t="s">
        <v>370</v>
      </c>
      <c r="C173" s="1" t="s">
        <v>371</v>
      </c>
      <c r="D173" s="10">
        <v>516702</v>
      </c>
      <c r="E173" s="10">
        <v>117993</v>
      </c>
      <c r="F173" s="1"/>
      <c r="G173" s="1"/>
      <c r="H173" s="10">
        <f t="shared" si="2"/>
        <v>634695</v>
      </c>
      <c r="I173" s="1"/>
    </row>
    <row r="174" spans="1:9">
      <c r="A174" s="9" t="s">
        <v>20</v>
      </c>
      <c r="B174" s="9" t="s">
        <v>372</v>
      </c>
      <c r="C174" s="1" t="s">
        <v>373</v>
      </c>
      <c r="D174" s="1"/>
      <c r="E174" s="1"/>
      <c r="F174" s="10">
        <v>50000</v>
      </c>
      <c r="G174" s="10">
        <v>650000</v>
      </c>
      <c r="H174" s="10">
        <f t="shared" si="2"/>
        <v>700000</v>
      </c>
      <c r="I174" s="1"/>
    </row>
    <row r="175" spans="1:9">
      <c r="A175" s="9" t="s">
        <v>20</v>
      </c>
      <c r="B175" s="9" t="s">
        <v>374</v>
      </c>
      <c r="C175" s="1" t="s">
        <v>375</v>
      </c>
      <c r="D175" s="1"/>
      <c r="E175" s="1"/>
      <c r="F175" s="10">
        <v>220000</v>
      </c>
      <c r="G175" s="1"/>
      <c r="H175" s="10">
        <f t="shared" si="2"/>
        <v>220000</v>
      </c>
      <c r="I175" s="1"/>
    </row>
    <row r="176" spans="1:9">
      <c r="A176" s="9" t="s">
        <v>20</v>
      </c>
      <c r="B176" s="9" t="s">
        <v>376</v>
      </c>
      <c r="C176" s="1" t="s">
        <v>377</v>
      </c>
      <c r="D176" s="1"/>
      <c r="E176" s="1"/>
      <c r="F176" s="10">
        <v>190000</v>
      </c>
      <c r="G176" s="1"/>
      <c r="H176" s="10">
        <f t="shared" si="2"/>
        <v>190000</v>
      </c>
      <c r="I176" s="1"/>
    </row>
    <row r="177" spans="1:9">
      <c r="A177" s="9" t="s">
        <v>20</v>
      </c>
      <c r="B177" s="9" t="s">
        <v>378</v>
      </c>
      <c r="C177" s="1" t="s">
        <v>379</v>
      </c>
      <c r="D177" s="1"/>
      <c r="E177" s="1"/>
      <c r="F177" s="10">
        <v>321375</v>
      </c>
      <c r="G177" s="10">
        <v>300000</v>
      </c>
      <c r="H177" s="10">
        <f t="shared" si="2"/>
        <v>621375</v>
      </c>
      <c r="I177" s="1"/>
    </row>
    <row r="178" spans="1:9">
      <c r="A178" s="9" t="s">
        <v>20</v>
      </c>
      <c r="B178" s="9" t="s">
        <v>380</v>
      </c>
      <c r="C178" s="1" t="s">
        <v>381</v>
      </c>
      <c r="D178" s="1"/>
      <c r="E178" s="1"/>
      <c r="F178" s="10">
        <v>220000</v>
      </c>
      <c r="G178" s="1"/>
      <c r="H178" s="10">
        <f t="shared" si="2"/>
        <v>220000</v>
      </c>
      <c r="I178" s="1"/>
    </row>
    <row r="179" spans="1:9">
      <c r="A179" s="9" t="s">
        <v>20</v>
      </c>
      <c r="B179" s="9" t="s">
        <v>382</v>
      </c>
      <c r="C179" s="1" t="s">
        <v>383</v>
      </c>
      <c r="D179" s="1"/>
      <c r="E179" s="1"/>
      <c r="F179" s="10">
        <v>180000</v>
      </c>
      <c r="G179" s="1"/>
      <c r="H179" s="10">
        <f t="shared" si="2"/>
        <v>180000</v>
      </c>
      <c r="I179" s="1"/>
    </row>
    <row r="180" spans="1:9">
      <c r="A180" s="9" t="s">
        <v>20</v>
      </c>
      <c r="B180" s="9" t="s">
        <v>384</v>
      </c>
      <c r="C180" s="1" t="s">
        <v>385</v>
      </c>
      <c r="D180" s="1"/>
      <c r="E180" s="10">
        <v>76745</v>
      </c>
      <c r="F180" s="1"/>
      <c r="G180" s="1"/>
      <c r="H180" s="10">
        <f t="shared" si="2"/>
        <v>76745</v>
      </c>
      <c r="I180" s="1"/>
    </row>
    <row r="181" spans="1:9">
      <c r="A181" s="9" t="s">
        <v>20</v>
      </c>
      <c r="B181" s="9" t="s">
        <v>386</v>
      </c>
      <c r="C181" s="1" t="s">
        <v>387</v>
      </c>
      <c r="D181" s="10">
        <v>112560</v>
      </c>
      <c r="E181" s="10">
        <v>613045</v>
      </c>
      <c r="F181" s="1"/>
      <c r="G181" s="10">
        <v>205567</v>
      </c>
      <c r="H181" s="10">
        <f t="shared" si="2"/>
        <v>931172</v>
      </c>
      <c r="I181" s="1"/>
    </row>
    <row r="182" spans="1:9">
      <c r="A182" s="9" t="s">
        <v>20</v>
      </c>
      <c r="B182" s="9" t="s">
        <v>388</v>
      </c>
      <c r="C182" s="1" t="s">
        <v>389</v>
      </c>
      <c r="D182" s="1"/>
      <c r="E182" s="10">
        <v>404843</v>
      </c>
      <c r="F182" s="1"/>
      <c r="G182" s="1"/>
      <c r="H182" s="10">
        <f t="shared" si="2"/>
        <v>404843</v>
      </c>
      <c r="I182" s="1"/>
    </row>
    <row r="183" spans="1:9">
      <c r="A183" s="9" t="s">
        <v>20</v>
      </c>
      <c r="B183" s="9" t="s">
        <v>390</v>
      </c>
      <c r="C183" s="1" t="s">
        <v>391</v>
      </c>
      <c r="D183" s="1"/>
      <c r="E183" s="10">
        <v>299534</v>
      </c>
      <c r="F183" s="10">
        <v>330000</v>
      </c>
      <c r="G183" s="10">
        <v>330000</v>
      </c>
      <c r="H183" s="10">
        <f t="shared" si="2"/>
        <v>959534</v>
      </c>
      <c r="I183" s="1"/>
    </row>
    <row r="184" spans="1:9">
      <c r="A184" s="9" t="s">
        <v>20</v>
      </c>
      <c r="B184" s="9" t="s">
        <v>392</v>
      </c>
      <c r="C184" s="1" t="s">
        <v>393</v>
      </c>
      <c r="D184" s="1"/>
      <c r="E184" s="1"/>
      <c r="F184" s="10">
        <v>500000</v>
      </c>
      <c r="G184" s="10">
        <v>600000</v>
      </c>
      <c r="H184" s="10">
        <f t="shared" si="2"/>
        <v>1100000</v>
      </c>
      <c r="I184" s="1"/>
    </row>
    <row r="185" spans="1:9">
      <c r="A185" s="9" t="s">
        <v>20</v>
      </c>
      <c r="B185" s="9" t="s">
        <v>394</v>
      </c>
      <c r="C185" s="1" t="s">
        <v>395</v>
      </c>
      <c r="D185" s="1"/>
      <c r="E185" s="10">
        <v>1452775</v>
      </c>
      <c r="F185" s="10">
        <v>1350000</v>
      </c>
      <c r="G185" s="10">
        <v>620000</v>
      </c>
      <c r="H185" s="10">
        <f t="shared" si="2"/>
        <v>3422775</v>
      </c>
      <c r="I185" s="1"/>
    </row>
    <row r="186" spans="1:9">
      <c r="A186" s="9" t="s">
        <v>20</v>
      </c>
      <c r="B186" s="9" t="s">
        <v>396</v>
      </c>
      <c r="C186" s="1" t="s">
        <v>397</v>
      </c>
      <c r="D186" s="10">
        <v>112271</v>
      </c>
      <c r="E186" s="10">
        <v>291442</v>
      </c>
      <c r="F186" s="1"/>
      <c r="G186" s="1"/>
      <c r="H186" s="10">
        <f t="shared" si="2"/>
        <v>403713</v>
      </c>
      <c r="I186" s="1"/>
    </row>
    <row r="187" spans="1:9">
      <c r="A187" s="9" t="s">
        <v>20</v>
      </c>
      <c r="B187" s="9" t="s">
        <v>398</v>
      </c>
      <c r="C187" s="1" t="s">
        <v>399</v>
      </c>
      <c r="D187" s="10">
        <v>176423</v>
      </c>
      <c r="E187" s="10">
        <v>247497</v>
      </c>
      <c r="F187" s="1"/>
      <c r="G187" s="1"/>
      <c r="H187" s="10">
        <f t="shared" si="2"/>
        <v>423920</v>
      </c>
      <c r="I187" s="1"/>
    </row>
    <row r="188" spans="1:9">
      <c r="A188" s="9" t="s">
        <v>20</v>
      </c>
      <c r="B188" s="9" t="s">
        <v>400</v>
      </c>
      <c r="C188" s="1" t="s">
        <v>401</v>
      </c>
      <c r="D188" s="10">
        <v>925750</v>
      </c>
      <c r="E188" s="10">
        <v>544351</v>
      </c>
      <c r="F188" s="1"/>
      <c r="G188" s="1"/>
      <c r="H188" s="10">
        <f t="shared" si="2"/>
        <v>1470101</v>
      </c>
      <c r="I188" s="1"/>
    </row>
    <row r="189" spans="1:9">
      <c r="A189" s="9" t="s">
        <v>20</v>
      </c>
      <c r="B189" s="9" t="s">
        <v>402</v>
      </c>
      <c r="C189" s="1" t="s">
        <v>403</v>
      </c>
      <c r="D189" s="1"/>
      <c r="E189" s="1"/>
      <c r="F189" s="1"/>
      <c r="G189" s="10">
        <v>450000</v>
      </c>
      <c r="H189" s="10">
        <f t="shared" si="2"/>
        <v>450000</v>
      </c>
      <c r="I189" s="1"/>
    </row>
    <row r="190" spans="1:9">
      <c r="A190" s="9" t="s">
        <v>20</v>
      </c>
      <c r="B190" s="9" t="s">
        <v>404</v>
      </c>
      <c r="C190" s="1" t="s">
        <v>405</v>
      </c>
      <c r="D190" s="1"/>
      <c r="E190" s="1"/>
      <c r="F190" s="1"/>
      <c r="G190" s="10">
        <v>500000</v>
      </c>
      <c r="H190" s="10">
        <f t="shared" si="2"/>
        <v>500000</v>
      </c>
      <c r="I190" s="1"/>
    </row>
    <row r="191" spans="1:9">
      <c r="A191" s="9" t="s">
        <v>20</v>
      </c>
      <c r="B191" s="9" t="s">
        <v>406</v>
      </c>
      <c r="C191" s="1" t="s">
        <v>407</v>
      </c>
      <c r="D191" s="1"/>
      <c r="E191" s="1"/>
      <c r="F191" s="10">
        <v>300000</v>
      </c>
      <c r="G191" s="10">
        <v>375000</v>
      </c>
      <c r="H191" s="10">
        <f t="shared" si="2"/>
        <v>675000</v>
      </c>
      <c r="I191" s="1"/>
    </row>
    <row r="192" spans="1:9">
      <c r="A192" s="9" t="s">
        <v>20</v>
      </c>
      <c r="B192" s="9" t="s">
        <v>408</v>
      </c>
      <c r="C192" s="1" t="s">
        <v>409</v>
      </c>
      <c r="D192" s="1"/>
      <c r="E192" s="1"/>
      <c r="F192" s="10">
        <v>150000</v>
      </c>
      <c r="G192" s="1"/>
      <c r="H192" s="10">
        <f t="shared" si="2"/>
        <v>150000</v>
      </c>
      <c r="I192" s="1"/>
    </row>
    <row r="193" spans="1:9">
      <c r="A193" s="9" t="s">
        <v>20</v>
      </c>
      <c r="B193" s="9" t="s">
        <v>410</v>
      </c>
      <c r="C193" s="1" t="s">
        <v>411</v>
      </c>
      <c r="D193" s="1"/>
      <c r="E193" s="1"/>
      <c r="F193" s="10">
        <v>1000000</v>
      </c>
      <c r="G193" s="10">
        <v>500000</v>
      </c>
      <c r="H193" s="10">
        <f t="shared" si="2"/>
        <v>1500000</v>
      </c>
      <c r="I193" s="1"/>
    </row>
    <row r="194" spans="1:9">
      <c r="A194" s="9" t="s">
        <v>20</v>
      </c>
      <c r="B194" s="9" t="s">
        <v>412</v>
      </c>
      <c r="C194" s="1" t="s">
        <v>413</v>
      </c>
      <c r="D194" s="1"/>
      <c r="E194" s="1"/>
      <c r="F194" s="10">
        <v>100000</v>
      </c>
      <c r="G194" s="1"/>
      <c r="H194" s="10">
        <f t="shared" si="2"/>
        <v>100000</v>
      </c>
      <c r="I194" s="1"/>
    </row>
    <row r="195" spans="1:9">
      <c r="A195" s="9" t="s">
        <v>20</v>
      </c>
      <c r="B195" s="9" t="s">
        <v>414</v>
      </c>
      <c r="C195" s="1" t="s">
        <v>415</v>
      </c>
      <c r="D195" s="1"/>
      <c r="E195" s="1"/>
      <c r="F195" s="1"/>
      <c r="G195" s="10">
        <v>150000</v>
      </c>
      <c r="H195" s="10">
        <f t="shared" ref="H195:H224" si="3">SUM(D195:G195)</f>
        <v>150000</v>
      </c>
      <c r="I195" s="1"/>
    </row>
    <row r="196" spans="1:9">
      <c r="A196" s="9" t="s">
        <v>20</v>
      </c>
      <c r="B196" s="9" t="s">
        <v>416</v>
      </c>
      <c r="C196" s="1" t="s">
        <v>417</v>
      </c>
      <c r="D196" s="1"/>
      <c r="E196" s="1"/>
      <c r="F196" s="10">
        <v>75000</v>
      </c>
      <c r="G196" s="1"/>
      <c r="H196" s="10">
        <f t="shared" si="3"/>
        <v>75000</v>
      </c>
      <c r="I196" s="1"/>
    </row>
    <row r="197" spans="1:9">
      <c r="A197" s="9" t="s">
        <v>20</v>
      </c>
      <c r="B197" s="9" t="s">
        <v>418</v>
      </c>
      <c r="C197" s="1" t="s">
        <v>419</v>
      </c>
      <c r="D197" s="1"/>
      <c r="E197" s="1"/>
      <c r="F197" s="10">
        <v>70950</v>
      </c>
      <c r="G197" s="1"/>
      <c r="H197" s="10">
        <f t="shared" si="3"/>
        <v>70950</v>
      </c>
      <c r="I197" s="1"/>
    </row>
    <row r="198" spans="1:9">
      <c r="A198" s="9" t="s">
        <v>20</v>
      </c>
      <c r="B198" s="9" t="s">
        <v>420</v>
      </c>
      <c r="C198" s="1" t="s">
        <v>421</v>
      </c>
      <c r="D198" s="1"/>
      <c r="E198" s="1"/>
      <c r="F198" s="10">
        <v>65625</v>
      </c>
      <c r="G198" s="1"/>
      <c r="H198" s="10">
        <f t="shared" si="3"/>
        <v>65625</v>
      </c>
      <c r="I198" s="1"/>
    </row>
    <row r="199" spans="1:9">
      <c r="A199" s="9" t="s">
        <v>20</v>
      </c>
      <c r="B199" s="9" t="s">
        <v>422</v>
      </c>
      <c r="C199" s="1" t="s">
        <v>423</v>
      </c>
      <c r="D199" s="1"/>
      <c r="E199" s="1"/>
      <c r="F199" s="10">
        <v>65625</v>
      </c>
      <c r="G199" s="1"/>
      <c r="H199" s="10">
        <f t="shared" si="3"/>
        <v>65625</v>
      </c>
      <c r="I199" s="1"/>
    </row>
    <row r="200" spans="1:9">
      <c r="A200" s="9" t="s">
        <v>20</v>
      </c>
      <c r="B200" s="9" t="s">
        <v>424</v>
      </c>
      <c r="C200" s="1" t="s">
        <v>425</v>
      </c>
      <c r="D200" s="1"/>
      <c r="E200" s="1"/>
      <c r="F200" s="10">
        <v>67500</v>
      </c>
      <c r="G200" s="1"/>
      <c r="H200" s="10">
        <f t="shared" si="3"/>
        <v>67500</v>
      </c>
      <c r="I200" s="1"/>
    </row>
    <row r="201" spans="1:9">
      <c r="A201" s="9" t="s">
        <v>20</v>
      </c>
      <c r="B201" s="9" t="s">
        <v>426</v>
      </c>
      <c r="C201" s="1" t="s">
        <v>427</v>
      </c>
      <c r="D201" s="1"/>
      <c r="E201" s="1"/>
      <c r="F201" s="10">
        <v>65625</v>
      </c>
      <c r="G201" s="1"/>
      <c r="H201" s="10">
        <f t="shared" si="3"/>
        <v>65625</v>
      </c>
      <c r="I201" s="1"/>
    </row>
    <row r="202" spans="1:9">
      <c r="A202" s="9" t="s">
        <v>20</v>
      </c>
      <c r="B202" s="9" t="s">
        <v>428</v>
      </c>
      <c r="C202" s="1" t="s">
        <v>429</v>
      </c>
      <c r="D202" s="1"/>
      <c r="E202" s="1"/>
      <c r="F202" s="10">
        <v>67500</v>
      </c>
      <c r="G202" s="1"/>
      <c r="H202" s="10">
        <f t="shared" si="3"/>
        <v>67500</v>
      </c>
      <c r="I202" s="1"/>
    </row>
    <row r="203" spans="1:9">
      <c r="A203" s="9" t="s">
        <v>20</v>
      </c>
      <c r="B203" s="9" t="s">
        <v>430</v>
      </c>
      <c r="C203" s="1" t="s">
        <v>431</v>
      </c>
      <c r="D203" s="1"/>
      <c r="E203" s="1"/>
      <c r="F203" s="10">
        <v>67500</v>
      </c>
      <c r="G203" s="1"/>
      <c r="H203" s="10">
        <f t="shared" si="3"/>
        <v>67500</v>
      </c>
      <c r="I203" s="1"/>
    </row>
    <row r="204" spans="1:9">
      <c r="A204" s="9" t="s">
        <v>20</v>
      </c>
      <c r="B204" s="9" t="s">
        <v>432</v>
      </c>
      <c r="C204" s="1" t="s">
        <v>433</v>
      </c>
      <c r="D204" s="1"/>
      <c r="E204" s="1"/>
      <c r="F204" s="10">
        <v>65000</v>
      </c>
      <c r="G204" s="1"/>
      <c r="H204" s="10">
        <f t="shared" si="3"/>
        <v>65000</v>
      </c>
      <c r="I204" s="1"/>
    </row>
    <row r="205" spans="1:9">
      <c r="A205" s="9" t="s">
        <v>20</v>
      </c>
      <c r="B205" s="9" t="s">
        <v>434</v>
      </c>
      <c r="C205" s="1" t="s">
        <v>435</v>
      </c>
      <c r="D205" s="1"/>
      <c r="E205" s="1"/>
      <c r="F205" s="10">
        <v>65000</v>
      </c>
      <c r="G205" s="1"/>
      <c r="H205" s="10">
        <f t="shared" si="3"/>
        <v>65000</v>
      </c>
      <c r="I205" s="1"/>
    </row>
    <row r="206" spans="1:9">
      <c r="A206" s="9" t="s">
        <v>20</v>
      </c>
      <c r="B206" s="9" t="s">
        <v>436</v>
      </c>
      <c r="C206" s="1" t="s">
        <v>437</v>
      </c>
      <c r="D206" s="1"/>
      <c r="E206" s="1"/>
      <c r="F206" s="10">
        <v>65000</v>
      </c>
      <c r="G206" s="1"/>
      <c r="H206" s="10">
        <f t="shared" si="3"/>
        <v>65000</v>
      </c>
      <c r="I206" s="1"/>
    </row>
    <row r="207" spans="1:9">
      <c r="A207" s="9" t="s">
        <v>20</v>
      </c>
      <c r="B207" s="9" t="s">
        <v>438</v>
      </c>
      <c r="C207" s="1" t="s">
        <v>439</v>
      </c>
      <c r="D207" s="1"/>
      <c r="E207" s="1"/>
      <c r="F207" s="10">
        <v>65000</v>
      </c>
      <c r="G207" s="1"/>
      <c r="H207" s="10">
        <f t="shared" si="3"/>
        <v>65000</v>
      </c>
      <c r="I207" s="1"/>
    </row>
    <row r="208" spans="1:9">
      <c r="A208" s="9" t="s">
        <v>20</v>
      </c>
      <c r="B208" s="9" t="s">
        <v>440</v>
      </c>
      <c r="C208" s="1" t="s">
        <v>441</v>
      </c>
      <c r="D208" s="1"/>
      <c r="E208" s="10">
        <v>1950000</v>
      </c>
      <c r="F208" s="10">
        <v>104167</v>
      </c>
      <c r="G208" s="1"/>
      <c r="H208" s="10">
        <f t="shared" si="3"/>
        <v>2054167</v>
      </c>
      <c r="I208" s="1"/>
    </row>
    <row r="209" spans="1:9">
      <c r="A209" s="9" t="s">
        <v>20</v>
      </c>
      <c r="B209" s="9" t="s">
        <v>442</v>
      </c>
      <c r="C209" s="1" t="s">
        <v>443</v>
      </c>
      <c r="D209" s="1"/>
      <c r="E209" s="1"/>
      <c r="F209" s="10">
        <v>65000</v>
      </c>
      <c r="G209" s="1"/>
      <c r="H209" s="10">
        <f t="shared" si="3"/>
        <v>65000</v>
      </c>
      <c r="I209" s="1"/>
    </row>
    <row r="210" spans="1:9">
      <c r="A210" s="9" t="s">
        <v>20</v>
      </c>
      <c r="B210" s="9" t="s">
        <v>444</v>
      </c>
      <c r="C210" s="1" t="s">
        <v>445</v>
      </c>
      <c r="D210" s="1"/>
      <c r="E210" s="1"/>
      <c r="F210" s="10">
        <v>65000</v>
      </c>
      <c r="G210" s="1"/>
      <c r="H210" s="10">
        <f t="shared" si="3"/>
        <v>65000</v>
      </c>
      <c r="I210" s="1"/>
    </row>
    <row r="211" spans="1:9">
      <c r="A211" s="9" t="s">
        <v>20</v>
      </c>
      <c r="B211" s="9" t="s">
        <v>446</v>
      </c>
      <c r="C211" s="1" t="s">
        <v>391</v>
      </c>
      <c r="D211" s="1"/>
      <c r="E211" s="1"/>
      <c r="F211" s="1"/>
      <c r="G211" s="10">
        <v>300000</v>
      </c>
      <c r="H211" s="10">
        <f t="shared" si="3"/>
        <v>300000</v>
      </c>
      <c r="I211" s="1"/>
    </row>
    <row r="212" spans="1:9">
      <c r="A212" s="9" t="s">
        <v>20</v>
      </c>
      <c r="B212" s="9" t="s">
        <v>447</v>
      </c>
      <c r="C212" s="1" t="s">
        <v>448</v>
      </c>
      <c r="D212" s="1"/>
      <c r="E212" s="1"/>
      <c r="F212" s="10">
        <v>191000</v>
      </c>
      <c r="G212" s="1"/>
      <c r="H212" s="10">
        <f t="shared" si="3"/>
        <v>191000</v>
      </c>
      <c r="I212" s="1"/>
    </row>
    <row r="213" spans="1:9">
      <c r="A213" s="9" t="s">
        <v>21</v>
      </c>
      <c r="B213" s="9" t="s">
        <v>449</v>
      </c>
      <c r="C213" s="1" t="s">
        <v>450</v>
      </c>
      <c r="D213" s="1"/>
      <c r="E213" s="1"/>
      <c r="F213" s="10">
        <v>60000</v>
      </c>
      <c r="G213" s="1"/>
      <c r="H213" s="10">
        <f t="shared" si="3"/>
        <v>60000</v>
      </c>
      <c r="I213" s="1"/>
    </row>
    <row r="214" spans="1:9">
      <c r="A214" s="9" t="s">
        <v>21</v>
      </c>
      <c r="B214" s="9" t="s">
        <v>451</v>
      </c>
      <c r="C214" s="1" t="s">
        <v>452</v>
      </c>
      <c r="D214" s="1"/>
      <c r="E214" s="1"/>
      <c r="F214" s="10">
        <v>60000</v>
      </c>
      <c r="G214" s="10">
        <v>125000</v>
      </c>
      <c r="H214" s="10">
        <f t="shared" si="3"/>
        <v>185000</v>
      </c>
      <c r="I214" s="1"/>
    </row>
    <row r="215" spans="1:9">
      <c r="A215" s="9" t="s">
        <v>21</v>
      </c>
      <c r="B215" s="9" t="s">
        <v>453</v>
      </c>
      <c r="C215" s="1" t="s">
        <v>454</v>
      </c>
      <c r="D215" s="1"/>
      <c r="E215" s="1"/>
      <c r="F215" s="10">
        <v>450000</v>
      </c>
      <c r="G215" s="1"/>
      <c r="H215" s="10">
        <f t="shared" si="3"/>
        <v>450000</v>
      </c>
      <c r="I215" s="1"/>
    </row>
    <row r="216" spans="1:9">
      <c r="A216" s="9" t="s">
        <v>21</v>
      </c>
      <c r="B216" s="9" t="s">
        <v>455</v>
      </c>
      <c r="C216" s="1" t="s">
        <v>456</v>
      </c>
      <c r="D216" s="1"/>
      <c r="E216" s="1"/>
      <c r="F216" s="1"/>
      <c r="G216" s="10">
        <v>240000</v>
      </c>
      <c r="H216" s="10">
        <f t="shared" si="3"/>
        <v>240000</v>
      </c>
      <c r="I216" s="1"/>
    </row>
    <row r="217" spans="1:9">
      <c r="A217" s="9" t="s">
        <v>21</v>
      </c>
      <c r="B217" s="9" t="s">
        <v>457</v>
      </c>
      <c r="C217" s="1" t="s">
        <v>458</v>
      </c>
      <c r="D217" s="1"/>
      <c r="E217" s="1"/>
      <c r="F217" s="10">
        <v>200000</v>
      </c>
      <c r="G217" s="1"/>
      <c r="H217" s="10">
        <f t="shared" si="3"/>
        <v>200000</v>
      </c>
      <c r="I217" s="1"/>
    </row>
    <row r="218" spans="1:9">
      <c r="A218" s="9" t="s">
        <v>21</v>
      </c>
      <c r="B218" s="9" t="s">
        <v>459</v>
      </c>
      <c r="C218" s="1" t="s">
        <v>460</v>
      </c>
      <c r="D218" s="1"/>
      <c r="E218" s="1"/>
      <c r="F218" s="10">
        <v>50000</v>
      </c>
      <c r="G218" s="10">
        <v>300000</v>
      </c>
      <c r="H218" s="10">
        <f t="shared" si="3"/>
        <v>350000</v>
      </c>
      <c r="I218" s="1"/>
    </row>
    <row r="219" spans="1:9">
      <c r="A219" s="9" t="s">
        <v>21</v>
      </c>
      <c r="B219" s="9" t="s">
        <v>461</v>
      </c>
      <c r="C219" s="1" t="s">
        <v>462</v>
      </c>
      <c r="D219" s="10">
        <v>29329</v>
      </c>
      <c r="E219" s="10">
        <v>69763</v>
      </c>
      <c r="F219" s="10">
        <v>309307</v>
      </c>
      <c r="G219" s="1"/>
      <c r="H219" s="10">
        <f t="shared" si="3"/>
        <v>408399</v>
      </c>
      <c r="I219" s="1"/>
    </row>
    <row r="220" spans="1:9">
      <c r="A220" s="9" t="s">
        <v>21</v>
      </c>
      <c r="B220" s="9" t="s">
        <v>463</v>
      </c>
      <c r="C220" s="1" t="s">
        <v>464</v>
      </c>
      <c r="D220" s="10">
        <v>30173</v>
      </c>
      <c r="E220" s="10">
        <v>29928</v>
      </c>
      <c r="F220" s="1"/>
      <c r="G220" s="1"/>
      <c r="H220" s="10">
        <f t="shared" si="3"/>
        <v>60101</v>
      </c>
      <c r="I220" s="1"/>
    </row>
    <row r="221" spans="1:9">
      <c r="A221" s="9" t="s">
        <v>22</v>
      </c>
      <c r="B221" s="9" t="s">
        <v>465</v>
      </c>
      <c r="C221" s="1" t="s">
        <v>466</v>
      </c>
      <c r="D221" s="1"/>
      <c r="E221" s="1"/>
      <c r="F221" s="1"/>
      <c r="G221" s="10">
        <v>1070685</v>
      </c>
      <c r="H221" s="10">
        <f t="shared" si="3"/>
        <v>1070685</v>
      </c>
      <c r="I221" s="1"/>
    </row>
    <row r="222" spans="1:9">
      <c r="A222" s="9" t="s">
        <v>22</v>
      </c>
      <c r="B222" s="9" t="s">
        <v>467</v>
      </c>
      <c r="C222" s="1" t="s">
        <v>468</v>
      </c>
      <c r="D222" s="1"/>
      <c r="E222" s="1"/>
      <c r="F222" s="1"/>
      <c r="G222" s="10">
        <v>730000</v>
      </c>
      <c r="H222" s="10">
        <f t="shared" si="3"/>
        <v>730000</v>
      </c>
      <c r="I222" s="1"/>
    </row>
    <row r="223" spans="1:9">
      <c r="A223" s="9" t="s">
        <v>22</v>
      </c>
      <c r="B223" s="9" t="s">
        <v>469</v>
      </c>
      <c r="C223" s="1" t="s">
        <v>470</v>
      </c>
      <c r="D223" s="1"/>
      <c r="E223" s="1"/>
      <c r="F223" s="1"/>
      <c r="G223" s="10">
        <v>100000</v>
      </c>
      <c r="H223" s="10">
        <f t="shared" si="3"/>
        <v>100000</v>
      </c>
      <c r="I223" s="1"/>
    </row>
    <row r="224" spans="1:9">
      <c r="A224" s="9" t="s">
        <v>22</v>
      </c>
      <c r="B224" s="9" t="s">
        <v>471</v>
      </c>
      <c r="C224" s="1" t="s">
        <v>472</v>
      </c>
      <c r="D224" s="1"/>
      <c r="E224" s="1"/>
      <c r="F224" s="10">
        <v>200000</v>
      </c>
      <c r="G224" s="10">
        <v>1000000</v>
      </c>
      <c r="H224" s="10">
        <f t="shared" si="3"/>
        <v>1200000</v>
      </c>
      <c r="I224" s="1"/>
    </row>
    <row r="225" spans="1:9">
      <c r="A225" s="11" t="s">
        <v>473</v>
      </c>
      <c r="B225" s="11"/>
      <c r="C225" s="11"/>
      <c r="D225" s="12">
        <f>SUM(D2:D224)</f>
        <v>69260066</v>
      </c>
      <c r="E225" s="12">
        <f t="shared" ref="E225:H225" si="4">SUM(E2:E224)</f>
        <v>89586568</v>
      </c>
      <c r="F225" s="12">
        <f t="shared" si="4"/>
        <v>70017063</v>
      </c>
      <c r="G225" s="12">
        <f t="shared" si="4"/>
        <v>128855510</v>
      </c>
      <c r="H225" s="12">
        <f t="shared" si="4"/>
        <v>357719207</v>
      </c>
      <c r="I225" s="1"/>
    </row>
    <row r="227" spans="1:9">
      <c r="A227" s="9" t="s">
        <v>10</v>
      </c>
      <c r="B227" s="9" t="s">
        <v>474</v>
      </c>
      <c r="C227" s="1" t="s">
        <v>475</v>
      </c>
      <c r="D227" s="10">
        <v>2554860</v>
      </c>
      <c r="E227" s="10">
        <v>0</v>
      </c>
      <c r="F227" s="1"/>
      <c r="G227" s="1"/>
      <c r="H227" s="10">
        <f>SUM(D227:G227)</f>
        <v>2554860</v>
      </c>
    </row>
    <row r="228" spans="1:9">
      <c r="A228" s="9" t="s">
        <v>10</v>
      </c>
      <c r="B228" s="9" t="s">
        <v>476</v>
      </c>
      <c r="C228" s="1" t="s">
        <v>477</v>
      </c>
      <c r="D228" s="10">
        <v>6551</v>
      </c>
      <c r="E228" s="1"/>
      <c r="F228" s="1"/>
      <c r="G228" s="1"/>
      <c r="H228" s="10">
        <f t="shared" ref="H228:H244" si="5">SUM(D228:G228)</f>
        <v>6551</v>
      </c>
    </row>
    <row r="229" spans="1:9">
      <c r="A229" s="9" t="s">
        <v>13</v>
      </c>
      <c r="B229" s="9" t="s">
        <v>478</v>
      </c>
      <c r="C229" s="1" t="s">
        <v>479</v>
      </c>
      <c r="D229" s="1"/>
      <c r="E229" s="1"/>
      <c r="F229" s="10">
        <v>4300001</v>
      </c>
      <c r="G229" s="10">
        <v>24953877</v>
      </c>
      <c r="H229" s="10">
        <f t="shared" si="5"/>
        <v>29253878</v>
      </c>
    </row>
    <row r="230" spans="1:9">
      <c r="A230" s="9" t="s">
        <v>13</v>
      </c>
      <c r="B230" s="9" t="s">
        <v>480</v>
      </c>
      <c r="C230" s="1" t="s">
        <v>481</v>
      </c>
      <c r="D230" s="1"/>
      <c r="E230" s="10">
        <v>602617</v>
      </c>
      <c r="F230" s="10">
        <v>11868996</v>
      </c>
      <c r="G230" s="10">
        <v>17030620</v>
      </c>
      <c r="H230" s="10">
        <f t="shared" si="5"/>
        <v>29502233</v>
      </c>
    </row>
    <row r="231" spans="1:9">
      <c r="A231" s="9" t="s">
        <v>13</v>
      </c>
      <c r="B231" s="9" t="s">
        <v>482</v>
      </c>
      <c r="C231" s="1" t="s">
        <v>483</v>
      </c>
      <c r="D231" s="1"/>
      <c r="E231" s="1"/>
      <c r="F231" s="1"/>
      <c r="G231" s="10">
        <v>1258322</v>
      </c>
      <c r="H231" s="10">
        <f t="shared" si="5"/>
        <v>1258322</v>
      </c>
    </row>
    <row r="232" spans="1:9">
      <c r="A232" s="9" t="s">
        <v>13</v>
      </c>
      <c r="B232" s="9" t="s">
        <v>484</v>
      </c>
      <c r="C232" s="1" t="s">
        <v>485</v>
      </c>
      <c r="D232" s="1"/>
      <c r="E232" s="1"/>
      <c r="F232" s="1"/>
      <c r="G232" s="10">
        <v>1109006</v>
      </c>
      <c r="H232" s="10">
        <f t="shared" si="5"/>
        <v>1109006</v>
      </c>
    </row>
    <row r="233" spans="1:9">
      <c r="A233" s="9" t="s">
        <v>13</v>
      </c>
      <c r="B233" s="9" t="s">
        <v>486</v>
      </c>
      <c r="C233" s="1" t="s">
        <v>487</v>
      </c>
      <c r="D233" s="1"/>
      <c r="E233" s="1"/>
      <c r="F233" s="1"/>
      <c r="G233" s="10">
        <v>11670710</v>
      </c>
      <c r="H233" s="10">
        <f t="shared" si="5"/>
        <v>11670710</v>
      </c>
    </row>
    <row r="234" spans="1:9">
      <c r="A234" s="9" t="s">
        <v>13</v>
      </c>
      <c r="B234" s="9" t="s">
        <v>488</v>
      </c>
      <c r="C234" s="1" t="s">
        <v>489</v>
      </c>
      <c r="D234" s="1"/>
      <c r="E234" s="1"/>
      <c r="F234" s="10">
        <v>500000</v>
      </c>
      <c r="G234" s="10">
        <v>2488532</v>
      </c>
      <c r="H234" s="10">
        <f t="shared" si="5"/>
        <v>2988532</v>
      </c>
    </row>
    <row r="235" spans="1:9">
      <c r="A235" s="9" t="s">
        <v>13</v>
      </c>
      <c r="B235" s="9" t="s">
        <v>490</v>
      </c>
      <c r="C235" s="1" t="s">
        <v>491</v>
      </c>
      <c r="D235" s="1"/>
      <c r="E235" s="1"/>
      <c r="F235" s="10">
        <v>500000</v>
      </c>
      <c r="G235" s="10">
        <v>2126684</v>
      </c>
      <c r="H235" s="10">
        <f t="shared" si="5"/>
        <v>2626684</v>
      </c>
    </row>
    <row r="236" spans="1:9">
      <c r="A236" s="9" t="s">
        <v>13</v>
      </c>
      <c r="B236" s="9" t="s">
        <v>492</v>
      </c>
      <c r="C236" s="1" t="s">
        <v>493</v>
      </c>
      <c r="D236" s="1"/>
      <c r="E236" s="1"/>
      <c r="F236" s="10">
        <v>2305125</v>
      </c>
      <c r="G236" s="10">
        <v>6675004</v>
      </c>
      <c r="H236" s="10">
        <f t="shared" si="5"/>
        <v>8980129</v>
      </c>
    </row>
    <row r="237" spans="1:9">
      <c r="A237" s="9" t="s">
        <v>13</v>
      </c>
      <c r="B237" s="9" t="s">
        <v>494</v>
      </c>
      <c r="C237" s="1" t="s">
        <v>495</v>
      </c>
      <c r="D237" s="1"/>
      <c r="E237" s="1"/>
      <c r="F237" s="10">
        <v>2000000</v>
      </c>
      <c r="G237" s="10">
        <v>10549954</v>
      </c>
      <c r="H237" s="10">
        <f t="shared" si="5"/>
        <v>12549954</v>
      </c>
    </row>
    <row r="238" spans="1:9">
      <c r="A238" s="9" t="s">
        <v>13</v>
      </c>
      <c r="B238" s="9" t="s">
        <v>496</v>
      </c>
      <c r="C238" s="1" t="s">
        <v>497</v>
      </c>
      <c r="D238" s="1"/>
      <c r="E238" s="1"/>
      <c r="F238" s="1"/>
      <c r="G238" s="10">
        <v>1472265</v>
      </c>
      <c r="H238" s="10">
        <f t="shared" si="5"/>
        <v>1472265</v>
      </c>
    </row>
    <row r="239" spans="1:9">
      <c r="A239" s="9" t="s">
        <v>13</v>
      </c>
      <c r="B239" s="9" t="s">
        <v>498</v>
      </c>
      <c r="C239" s="1" t="s">
        <v>499</v>
      </c>
      <c r="D239" s="1"/>
      <c r="E239" s="1"/>
      <c r="F239" s="1"/>
      <c r="G239" s="10">
        <v>3875451</v>
      </c>
      <c r="H239" s="10">
        <f t="shared" si="5"/>
        <v>3875451</v>
      </c>
    </row>
    <row r="240" spans="1:9">
      <c r="A240" s="9" t="s">
        <v>13</v>
      </c>
      <c r="B240" s="9" t="s">
        <v>500</v>
      </c>
      <c r="C240" s="1" t="s">
        <v>501</v>
      </c>
      <c r="D240" s="1"/>
      <c r="E240" s="1"/>
      <c r="F240" s="1"/>
      <c r="G240" s="10">
        <v>2459785</v>
      </c>
      <c r="H240" s="10">
        <f t="shared" si="5"/>
        <v>2459785</v>
      </c>
    </row>
    <row r="241" spans="1:9">
      <c r="A241" s="9" t="s">
        <v>13</v>
      </c>
      <c r="B241" s="9" t="s">
        <v>502</v>
      </c>
      <c r="C241" s="1" t="s">
        <v>503</v>
      </c>
      <c r="D241" s="10">
        <v>7277</v>
      </c>
      <c r="E241" s="10">
        <v>169342</v>
      </c>
      <c r="F241" s="1"/>
      <c r="G241" s="10">
        <v>725306</v>
      </c>
      <c r="H241" s="10">
        <f t="shared" si="5"/>
        <v>901925</v>
      </c>
    </row>
    <row r="242" spans="1:9">
      <c r="A242" s="9" t="s">
        <v>13</v>
      </c>
      <c r="B242" s="9" t="s">
        <v>504</v>
      </c>
      <c r="C242" s="1" t="s">
        <v>505</v>
      </c>
      <c r="D242" s="1"/>
      <c r="E242" s="1"/>
      <c r="F242" s="1"/>
      <c r="G242" s="10">
        <v>1627645</v>
      </c>
      <c r="H242" s="10">
        <f t="shared" si="5"/>
        <v>1627645</v>
      </c>
    </row>
    <row r="243" spans="1:9">
      <c r="A243" s="9" t="s">
        <v>13</v>
      </c>
      <c r="B243" s="9" t="s">
        <v>506</v>
      </c>
      <c r="C243" s="1" t="s">
        <v>507</v>
      </c>
      <c r="D243" s="1"/>
      <c r="E243" s="1"/>
      <c r="F243" s="10">
        <v>750000</v>
      </c>
      <c r="G243" s="10">
        <v>3002052</v>
      </c>
      <c r="H243" s="10">
        <f t="shared" si="5"/>
        <v>3752052</v>
      </c>
    </row>
    <row r="244" spans="1:9">
      <c r="A244" s="9" t="s">
        <v>13</v>
      </c>
      <c r="B244" s="9" t="s">
        <v>508</v>
      </c>
      <c r="C244" s="1" t="s">
        <v>509</v>
      </c>
      <c r="D244" s="1"/>
      <c r="E244" s="1"/>
      <c r="F244" s="1"/>
      <c r="G244" s="10">
        <v>1077577</v>
      </c>
      <c r="H244" s="10">
        <f t="shared" si="5"/>
        <v>1077577</v>
      </c>
    </row>
    <row r="245" spans="1:9">
      <c r="A245" s="11" t="s">
        <v>510</v>
      </c>
      <c r="B245" s="11"/>
      <c r="C245" s="11"/>
      <c r="D245" s="12">
        <f>SUM(D227:D244)</f>
        <v>2568688</v>
      </c>
      <c r="E245" s="12">
        <f t="shared" ref="E245:H245" si="6">SUM(E227:E244)</f>
        <v>771959</v>
      </c>
      <c r="F245" s="12">
        <f t="shared" si="6"/>
        <v>22224122</v>
      </c>
      <c r="G245" s="12">
        <f t="shared" si="6"/>
        <v>92102790</v>
      </c>
      <c r="H245" s="12">
        <f t="shared" si="6"/>
        <v>117667559</v>
      </c>
      <c r="I245" s="1"/>
    </row>
    <row r="247" spans="1:9">
      <c r="A247" s="9" t="s">
        <v>511</v>
      </c>
      <c r="C247" s="1" t="s">
        <v>512</v>
      </c>
      <c r="D247" s="10">
        <v>913538</v>
      </c>
      <c r="E247" s="10">
        <v>-535321</v>
      </c>
      <c r="F247" s="10">
        <v>2788000</v>
      </c>
      <c r="G247" s="10">
        <v>0</v>
      </c>
      <c r="H247" s="10">
        <f>SUM(D247:G247)</f>
        <v>3166217</v>
      </c>
    </row>
    <row r="248" spans="1:9">
      <c r="A248" s="11" t="s">
        <v>513</v>
      </c>
      <c r="B248" s="11"/>
      <c r="C248" s="11"/>
      <c r="D248" s="12">
        <f>D247</f>
        <v>913538</v>
      </c>
      <c r="E248" s="12">
        <f t="shared" ref="E248:H248" si="7">E247</f>
        <v>-535321</v>
      </c>
      <c r="F248" s="12">
        <f t="shared" si="7"/>
        <v>2788000</v>
      </c>
      <c r="G248" s="12">
        <f t="shared" si="7"/>
        <v>0</v>
      </c>
      <c r="H248" s="12">
        <f t="shared" si="7"/>
        <v>3166217</v>
      </c>
      <c r="I248" s="1"/>
    </row>
    <row r="250" spans="1:9">
      <c r="A250" s="11" t="s">
        <v>4</v>
      </c>
      <c r="B250" s="11"/>
      <c r="C250" s="11"/>
      <c r="D250" s="12">
        <f>D248+D245+D225</f>
        <v>72742292</v>
      </c>
      <c r="E250" s="12">
        <f t="shared" ref="E250:H250" si="8">E248+E245+E225</f>
        <v>89823206</v>
      </c>
      <c r="F250" s="12">
        <f>F248+F245+F225</f>
        <v>95029185</v>
      </c>
      <c r="G250" s="12">
        <f t="shared" si="8"/>
        <v>220958300</v>
      </c>
      <c r="H250" s="12">
        <f t="shared" si="8"/>
        <v>478552983</v>
      </c>
      <c r="I250" s="1"/>
    </row>
  </sheetData>
  <pageMargins left="0.7" right="0.7" top="0.75" bottom="0.75" header="0.3" footer="0.3"/>
  <pageSetup fitToHeight="0"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25C4885EF66B48AAFD9E4A9CC8BF5E" ma:contentTypeVersion="4" ma:contentTypeDescription="Create a new document." ma:contentTypeScope="" ma:versionID="f75be072b016438776b4d2c94cc809dc">
  <xsd:schema xmlns:xsd="http://www.w3.org/2001/XMLSchema" xmlns:xs="http://www.w3.org/2001/XMLSchema" xmlns:p="http://schemas.microsoft.com/office/2006/metadata/properties" xmlns:ns2="6c16c6fc-c4e8-4518-9db1-1a3dadac20d5" targetNamespace="http://schemas.microsoft.com/office/2006/metadata/properties" ma:root="true" ma:fieldsID="39712d36c8343be37a8b7a02ff70dcb6" ns2:_="">
    <xsd:import namespace="6c16c6fc-c4e8-4518-9db1-1a3dadac20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16c6fc-c4e8-4518-9db1-1a3dadac20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E88238-A034-4EC5-A8B5-63F2CA5191F7}"/>
</file>

<file path=customXml/itemProps2.xml><?xml version="1.0" encoding="utf-8"?>
<ds:datastoreItem xmlns:ds="http://schemas.openxmlformats.org/officeDocument/2006/customXml" ds:itemID="{D31D0CCB-AFBF-45F0-8977-B69AD1914893}"/>
</file>

<file path=customXml/itemProps3.xml><?xml version="1.0" encoding="utf-8"?>
<ds:datastoreItem xmlns:ds="http://schemas.openxmlformats.org/officeDocument/2006/customXml" ds:itemID="{14A4D6BE-72E4-464B-A1AA-CD6145A8AF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Lukcic, David M.</cp:lastModifiedBy>
  <cp:revision>1</cp:revision>
  <dcterms:created xsi:type="dcterms:W3CDTF">2024-05-10T15:32:35Z</dcterms:created>
  <dcterms:modified xsi:type="dcterms:W3CDTF">2024-05-11T20:04:18Z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0x0101000C25C4885EF66B48AAFD9E4A9CC8BF5E</vt:lpwstr>
  </property>
  <property fmtid="{D5CDD505-2E9C-101B-9397-08002B2CF9AE}" pid="3" name="MediaServiceImageTags">
    <vt:lpwstr/>
  </property>
</Properties>
</file>