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filterPrivacy="1"/>
  <xr:revisionPtr revIDLastSave="0" documentId="8_{7626835F-20C3-46AD-B09C-AAFE84FD61F8}" xr6:coauthVersionLast="36" xr6:coauthVersionMax="36" xr10:uidLastSave="{00000000-0000-0000-0000-000000000000}"/>
  <bookViews>
    <workbookView xWindow="0" yWindow="0" windowWidth="19200" windowHeight="6930" xr2:uid="{EE50B323-7700-49CB-82DC-73C76AE8326F}"/>
  </bookViews>
  <sheets>
    <sheet name="Generation" sheetId="1" r:id="rId1"/>
    <sheet name="Capacity Factor" sheetId="2" r:id="rId2"/>
    <sheet name="EAF" sheetId="3" r:id="rId3"/>
    <sheet name="HeatRate" sheetId="4" r:id="rId4"/>
    <sheet name="Forced Outage Rate" sheetId="7" r:id="rId5"/>
    <sheet name="Equivalent Forced Outage Rate" sheetId="6" r:id="rId6"/>
    <sheet name="Fuel Costs (by fuel type)" sheetId="5" r:id="rId7"/>
    <sheet name="VOM" sheetId="9" r:id="rId8"/>
    <sheet name="FOM" sheetId="10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7" l="1"/>
  <c r="F3" i="7" s="1"/>
  <c r="G3" i="7" s="1"/>
  <c r="H3" i="7" s="1"/>
  <c r="I3" i="7" s="1"/>
  <c r="J3" i="7" s="1"/>
  <c r="K3" i="7" s="1"/>
  <c r="L3" i="7" s="1"/>
  <c r="M3" i="7" s="1"/>
  <c r="N3" i="7" s="1"/>
  <c r="E3" i="6" l="1"/>
  <c r="F3" i="6" s="1"/>
  <c r="G3" i="6" s="1"/>
  <c r="H3" i="6" s="1"/>
  <c r="I3" i="6" s="1"/>
  <c r="J3" i="6" s="1"/>
  <c r="K3" i="6" s="1"/>
  <c r="L3" i="6" s="1"/>
  <c r="M3" i="6" s="1"/>
  <c r="N3" i="6" s="1"/>
  <c r="E3" i="4"/>
  <c r="F3" i="4" s="1"/>
  <c r="G3" i="4" s="1"/>
  <c r="H3" i="4" s="1"/>
  <c r="I3" i="4" s="1"/>
  <c r="J3" i="4" s="1"/>
  <c r="K3" i="4" s="1"/>
  <c r="L3" i="4" s="1"/>
  <c r="M3" i="4" s="1"/>
  <c r="N3" i="4" s="1"/>
  <c r="E3" i="3"/>
  <c r="F3" i="3" s="1"/>
  <c r="G3" i="3" s="1"/>
  <c r="H3" i="3" s="1"/>
  <c r="I3" i="3" s="1"/>
  <c r="J3" i="3" s="1"/>
  <c r="K3" i="3" s="1"/>
  <c r="L3" i="3" s="1"/>
  <c r="M3" i="3" s="1"/>
  <c r="N3" i="3" s="1"/>
  <c r="E3" i="2"/>
  <c r="F3" i="2" s="1"/>
  <c r="G3" i="2" s="1"/>
  <c r="H3" i="2" s="1"/>
  <c r="I3" i="2" s="1"/>
  <c r="J3" i="2" s="1"/>
  <c r="K3" i="2" s="1"/>
  <c r="L3" i="2" s="1"/>
  <c r="M3" i="2" s="1"/>
  <c r="N3" i="2" s="1"/>
  <c r="N3" i="1"/>
  <c r="L3" i="1"/>
  <c r="M3" i="1" s="1"/>
  <c r="F3" i="1"/>
  <c r="G3" i="1" s="1"/>
  <c r="H3" i="1" s="1"/>
  <c r="I3" i="1" s="1"/>
  <c r="J3" i="1" s="1"/>
  <c r="K3" i="1" s="1"/>
  <c r="E3" i="1"/>
</calcChain>
</file>

<file path=xl/sharedStrings.xml><?xml version="1.0" encoding="utf-8"?>
<sst xmlns="http://schemas.openxmlformats.org/spreadsheetml/2006/main" count="27" uniqueCount="14">
  <si>
    <t>Generation (MWh)</t>
  </si>
  <si>
    <t>Big Bend Unit 4</t>
  </si>
  <si>
    <t>Polk Unit 1</t>
  </si>
  <si>
    <t>Capacity Factor (%)</t>
  </si>
  <si>
    <t>Eq Availability Factor (%)</t>
  </si>
  <si>
    <t>Heat Rate (Btu/kWh)</t>
  </si>
  <si>
    <t>Forced Outage (%)</t>
  </si>
  <si>
    <t>Equivalent Forced Outage (%)</t>
  </si>
  <si>
    <t>Fuel Price Forecast ($/MMBtu)</t>
  </si>
  <si>
    <t>Year</t>
  </si>
  <si>
    <t>Natural Gas</t>
  </si>
  <si>
    <t>Coal</t>
  </si>
  <si>
    <t>VOM ($000)</t>
  </si>
  <si>
    <t>FOM ($000)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</si>
</sst>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#,##0_);_(\(#,##0\);_(&quot;-&quot;_);_(@_)"/>
    <numFmt numFmtId="165" formatCode="_(#,##0.0_);_(\(#,##0.0\);_(&quot;-&quot;_);_(@_)"/>
  </numFmts>
  <fonts count="5">
    <font>
      <sz val="11"/>
      <color theme="1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b/>
      <sz val="12"/>
      <color theme="1"/>
      <name val="Courier New"/>
      <family val="3"/>
    </font>
    <font>
      <sz val="11"/>
      <color theme="1"/>
      <name val="Courier New"/>
      <family val="3"/>
    </font>
    <font>
      <sz val="12"/>
      <color theme="1"/>
      <name val="Courier New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theme="4" tint="0.39997558519241921"/>
      </bottom>
      <diagonal/>
    </border>
    <border>
      <left/>
      <right/>
      <top/>
      <bottom style="thin">
        <color theme="0" tint="-0.34998626667073579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11">
    <xf numFmtId="0" fontId="0" fillId="0" borderId="0" xfId="0"/>
    <xf numFmtId="0" fontId="1" fillId="0" borderId="1" xfId="1"/>
    <xf numFmtId="0" fontId="1" fillId="0" borderId="3" xfId="1" applyBorder="1"/>
    <xf numFmtId="0" fontId="0" fillId="0" borderId="2" xfId="0" applyBorder="1"/>
    <xf numFmtId="164" fontId="0" fillId="0" borderId="0" xfId="0" applyNumberFormat="1"/>
    <xf numFmtId="165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4" xfId="0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Heading 3" xfId="1" builtinId="1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7DD5B-EBC6-4052-894E-EC24C41E5D26}">
  <dimension ref="C3:N5"/>
  <sheetViews>
    <sheetView showGridLines="0" tabSelected="1" workbookViewId="0"/>
  </sheetViews>
  <sheetFormatPr defaultRowHeight="14"/>
  <cols>
    <col min="1" max="1" width="7.83203125" customWidth="1"/>
    <col min="3" max="3" width="20.25" customWidth="1"/>
  </cols>
  <sheetData>
    <row r="3" spans="3:14" ht="20.149999999999999" customHeight="1" thickBot="1">
      <c r="C3" s="2" t="s">
        <v>0</v>
      </c>
      <c r="D3" s="1">
        <v>2024</v>
      </c>
      <c r="E3" s="1">
        <f>D3+1</f>
        <v>2025</v>
      </c>
      <c r="F3" s="1">
        <f t="shared" ref="F3:M3" si="0">E3+1</f>
        <v>2026</v>
      </c>
      <c r="G3" s="1">
        <f t="shared" si="0"/>
        <v>2027</v>
      </c>
      <c r="H3" s="1">
        <f t="shared" si="0"/>
        <v>2028</v>
      </c>
      <c r="I3" s="1">
        <f t="shared" si="0"/>
        <v>2029</v>
      </c>
      <c r="J3" s="1">
        <f t="shared" si="0"/>
        <v>2030</v>
      </c>
      <c r="K3" s="1">
        <f t="shared" si="0"/>
        <v>2031</v>
      </c>
      <c r="L3" s="1">
        <f>K3+1</f>
        <v>2032</v>
      </c>
      <c r="M3" s="1">
        <f t="shared" si="0"/>
        <v>2033</v>
      </c>
      <c r="N3" s="1">
        <f>M3+1</f>
        <v>2034</v>
      </c>
    </row>
    <row r="4" spans="3:14">
      <c r="C4" s="3" t="s">
        <v>1</v>
      </c>
      <c r="D4" s="4">
        <v>624574.55780961947</v>
      </c>
      <c r="E4" s="4">
        <v>337241.77558482013</v>
      </c>
      <c r="F4" s="4">
        <v>442476.30981682998</v>
      </c>
      <c r="G4" s="4">
        <v>387925.03698700009</v>
      </c>
      <c r="H4" s="4">
        <v>558474.10246575007</v>
      </c>
      <c r="I4" s="4">
        <v>372173.0148867002</v>
      </c>
      <c r="J4" s="4">
        <v>442046.78888384992</v>
      </c>
      <c r="K4" s="4">
        <v>676290.34582672012</v>
      </c>
      <c r="L4" s="4">
        <v>676068.38954665989</v>
      </c>
      <c r="M4" s="4">
        <v>671364.32063650992</v>
      </c>
      <c r="N4" s="4">
        <v>654758.7918764702</v>
      </c>
    </row>
    <row r="5" spans="3:14">
      <c r="C5" s="3" t="s">
        <v>2</v>
      </c>
      <c r="D5" s="4">
        <v>282089.29649497988</v>
      </c>
      <c r="E5" s="4">
        <v>47145.636834610006</v>
      </c>
      <c r="F5" s="4">
        <v>85045.244827480012</v>
      </c>
      <c r="G5" s="4">
        <v>82673.909385649982</v>
      </c>
      <c r="H5" s="4">
        <v>72648.689290570022</v>
      </c>
      <c r="I5" s="4">
        <v>65428.263781619986</v>
      </c>
      <c r="J5" s="4">
        <v>84627.850149729973</v>
      </c>
      <c r="K5" s="4">
        <v>80854.846882870042</v>
      </c>
      <c r="L5" s="4">
        <v>65211.887129050039</v>
      </c>
      <c r="M5" s="4">
        <v>64212.684206800004</v>
      </c>
      <c r="N5" s="4">
        <v>78328.267681490004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BE27B-A0F7-4C08-98E6-A68AFA8631D6}">
  <dimension ref="C3:N5"/>
  <sheetViews>
    <sheetView showGridLines="0" workbookViewId="0"/>
  </sheetViews>
  <sheetFormatPr defaultRowHeight="14"/>
  <cols>
    <col min="3" max="3" width="20.25" customWidth="1"/>
  </cols>
  <sheetData>
    <row r="3" spans="3:14" ht="20.149999999999999" customHeight="1" thickBot="1">
      <c r="C3" s="2" t="s">
        <v>3</v>
      </c>
      <c r="D3" s="1">
        <v>2024</v>
      </c>
      <c r="E3" s="1">
        <f>D3+1</f>
        <v>2025</v>
      </c>
      <c r="F3" s="1">
        <f t="shared" ref="F3:M3" si="0">E3+1</f>
        <v>2026</v>
      </c>
      <c r="G3" s="1">
        <f t="shared" si="0"/>
        <v>2027</v>
      </c>
      <c r="H3" s="1">
        <f t="shared" si="0"/>
        <v>2028</v>
      </c>
      <c r="I3" s="1">
        <f t="shared" si="0"/>
        <v>2029</v>
      </c>
      <c r="J3" s="1">
        <f t="shared" si="0"/>
        <v>2030</v>
      </c>
      <c r="K3" s="1">
        <f t="shared" si="0"/>
        <v>2031</v>
      </c>
      <c r="L3" s="1">
        <f>K3+1</f>
        <v>2032</v>
      </c>
      <c r="M3" s="1">
        <f t="shared" si="0"/>
        <v>2033</v>
      </c>
      <c r="N3" s="1">
        <f>M3+1</f>
        <v>2034</v>
      </c>
    </row>
    <row r="4" spans="3:14">
      <c r="C4" s="3" t="s">
        <v>1</v>
      </c>
      <c r="D4" s="5">
        <v>16.196733702238163</v>
      </c>
      <c r="E4" s="5">
        <v>8.7694577647626968</v>
      </c>
      <c r="F4" s="5">
        <v>11.505921246316088</v>
      </c>
      <c r="G4" s="5">
        <v>10.087398638120055</v>
      </c>
      <c r="H4" s="5">
        <v>14.482588514262575</v>
      </c>
      <c r="I4" s="5">
        <v>9.677791339977226</v>
      </c>
      <c r="J4" s="5">
        <v>11.494752209875339</v>
      </c>
      <c r="K4" s="5">
        <v>17.585898467529983</v>
      </c>
      <c r="L4" s="5">
        <v>17.532093699734137</v>
      </c>
      <c r="M4" s="5">
        <v>17.457804699257078</v>
      </c>
      <c r="N4" s="5">
        <v>17.026003262824137</v>
      </c>
    </row>
    <row r="5" spans="3:14">
      <c r="C5" s="3" t="s">
        <v>2</v>
      </c>
      <c r="D5" s="5">
        <v>14.597268613128204</v>
      </c>
      <c r="E5" s="5">
        <v>2.4463281877651517</v>
      </c>
      <c r="F5" s="5">
        <v>4.9786468111157953</v>
      </c>
      <c r="G5" s="5">
        <v>4.8398260968065792</v>
      </c>
      <c r="H5" s="5">
        <v>4.2413180894499334</v>
      </c>
      <c r="I5" s="5">
        <v>3.8302460942290124</v>
      </c>
      <c r="J5" s="5">
        <v>4.9542120448267166</v>
      </c>
      <c r="K5" s="5">
        <v>4.7333360779106686</v>
      </c>
      <c r="L5" s="5">
        <v>3.8071486110556512</v>
      </c>
      <c r="M5" s="5">
        <v>3.7590846626156194</v>
      </c>
      <c r="N5" s="5">
        <v>4.5854272146990986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89C70-9F2E-4A5F-9870-A9C058567142}">
  <dimension ref="C3:N5"/>
  <sheetViews>
    <sheetView showGridLines="0" workbookViewId="0"/>
  </sheetViews>
  <sheetFormatPr defaultRowHeight="14"/>
  <cols>
    <col min="3" max="3" width="23.83203125" customWidth="1"/>
  </cols>
  <sheetData>
    <row r="3" spans="3:14" ht="20.149999999999999" customHeight="1" thickBot="1">
      <c r="C3" s="2" t="s">
        <v>4</v>
      </c>
      <c r="D3" s="1">
        <v>2024</v>
      </c>
      <c r="E3" s="1">
        <f>D3+1</f>
        <v>2025</v>
      </c>
      <c r="F3" s="1">
        <f t="shared" ref="F3:M3" si="0">E3+1</f>
        <v>2026</v>
      </c>
      <c r="G3" s="1">
        <f t="shared" si="0"/>
        <v>2027</v>
      </c>
      <c r="H3" s="1">
        <f t="shared" si="0"/>
        <v>2028</v>
      </c>
      <c r="I3" s="1">
        <f t="shared" si="0"/>
        <v>2029</v>
      </c>
      <c r="J3" s="1">
        <f t="shared" si="0"/>
        <v>2030</v>
      </c>
      <c r="K3" s="1">
        <f t="shared" si="0"/>
        <v>2031</v>
      </c>
      <c r="L3" s="1">
        <f>K3+1</f>
        <v>2032</v>
      </c>
      <c r="M3" s="1">
        <f t="shared" si="0"/>
        <v>2033</v>
      </c>
      <c r="N3" s="1">
        <f>M3+1</f>
        <v>2034</v>
      </c>
    </row>
    <row r="4" spans="3:14">
      <c r="C4" s="3" t="s">
        <v>1</v>
      </c>
      <c r="D4" s="5">
        <v>73.570293472082298</v>
      </c>
      <c r="E4" s="5">
        <v>68.335413611258602</v>
      </c>
      <c r="F4" s="5">
        <v>72.623880550441569</v>
      </c>
      <c r="G4" s="5">
        <v>75.321090897744043</v>
      </c>
      <c r="H4" s="5">
        <v>77.744117488413394</v>
      </c>
      <c r="I4" s="5">
        <v>75.374163988308879</v>
      </c>
      <c r="J4" s="5">
        <v>60.112361011431389</v>
      </c>
      <c r="K4" s="5">
        <v>75.868646051112449</v>
      </c>
      <c r="L4" s="5">
        <v>75.141124264037856</v>
      </c>
      <c r="M4" s="5">
        <v>75.421386297209395</v>
      </c>
      <c r="N4" s="5">
        <v>72.229277831518374</v>
      </c>
    </row>
    <row r="5" spans="3:14">
      <c r="C5" s="3" t="s">
        <v>2</v>
      </c>
      <c r="D5" s="5">
        <v>30.940553071700599</v>
      </c>
      <c r="E5" s="5">
        <v>49.046907430468842</v>
      </c>
      <c r="F5" s="5">
        <v>92.965870506965857</v>
      </c>
      <c r="G5" s="5">
        <v>92.964348436950573</v>
      </c>
      <c r="H5" s="5">
        <v>92.980477324739169</v>
      </c>
      <c r="I5" s="5">
        <v>91.203723217421427</v>
      </c>
      <c r="J5" s="5">
        <v>93.005444327361658</v>
      </c>
      <c r="K5" s="5">
        <v>92.803945673808201</v>
      </c>
      <c r="L5" s="5">
        <v>92.828861332959221</v>
      </c>
      <c r="M5" s="5">
        <v>92.861023299379028</v>
      </c>
      <c r="N5" s="5">
        <v>92.918979042266244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062EA-D44C-4D21-982C-8984C7D97F40}">
  <dimension ref="C3:N5"/>
  <sheetViews>
    <sheetView showGridLines="0" workbookViewId="0"/>
  </sheetViews>
  <sheetFormatPr defaultRowHeight="14"/>
  <cols>
    <col min="3" max="3" width="23.83203125" customWidth="1"/>
    <col min="4" max="4" width="11.58203125" bestFit="1" customWidth="1"/>
  </cols>
  <sheetData>
    <row r="3" spans="3:14" ht="20.149999999999999" customHeight="1" thickBot="1">
      <c r="C3" s="2" t="s">
        <v>5</v>
      </c>
      <c r="D3" s="1">
        <v>2024</v>
      </c>
      <c r="E3" s="1">
        <f>D3+1</f>
        <v>2025</v>
      </c>
      <c r="F3" s="1">
        <f t="shared" ref="F3:M3" si="0">E3+1</f>
        <v>2026</v>
      </c>
      <c r="G3" s="1">
        <f t="shared" si="0"/>
        <v>2027</v>
      </c>
      <c r="H3" s="1">
        <f t="shared" si="0"/>
        <v>2028</v>
      </c>
      <c r="I3" s="1">
        <f t="shared" si="0"/>
        <v>2029</v>
      </c>
      <c r="J3" s="1">
        <f t="shared" si="0"/>
        <v>2030</v>
      </c>
      <c r="K3" s="1">
        <f t="shared" si="0"/>
        <v>2031</v>
      </c>
      <c r="L3" s="1">
        <f>K3+1</f>
        <v>2032</v>
      </c>
      <c r="M3" s="1">
        <f t="shared" si="0"/>
        <v>2033</v>
      </c>
      <c r="N3" s="1">
        <f>M3+1</f>
        <v>2034</v>
      </c>
    </row>
    <row r="4" spans="3:14">
      <c r="C4" s="3" t="s">
        <v>1</v>
      </c>
      <c r="D4" s="4">
        <v>11651.847891426924</v>
      </c>
      <c r="E4" s="4">
        <v>11763.199877931605</v>
      </c>
      <c r="F4" s="4">
        <v>11598.730201316601</v>
      </c>
      <c r="G4" s="4">
        <v>11606.705721782992</v>
      </c>
      <c r="H4" s="4">
        <v>11780.168232231963</v>
      </c>
      <c r="I4" s="4">
        <v>11760.929825764191</v>
      </c>
      <c r="J4" s="4">
        <v>11791.159150073303</v>
      </c>
      <c r="K4" s="4">
        <v>11748.01939078631</v>
      </c>
      <c r="L4" s="4">
        <v>11802.580212202332</v>
      </c>
      <c r="M4" s="4">
        <v>11821.295835996869</v>
      </c>
      <c r="N4" s="4">
        <v>11768.681843812303</v>
      </c>
    </row>
    <row r="5" spans="3:14">
      <c r="C5" s="3" t="s">
        <v>2</v>
      </c>
      <c r="D5" s="4">
        <v>8770.1033513172242</v>
      </c>
      <c r="E5" s="4">
        <v>10652.711668636948</v>
      </c>
      <c r="F5" s="4">
        <v>10892.150234768724</v>
      </c>
      <c r="G5" s="4">
        <v>10879.227995988022</v>
      </c>
      <c r="H5" s="4">
        <v>10771.929907231908</v>
      </c>
      <c r="I5" s="4">
        <v>10604.931375927759</v>
      </c>
      <c r="J5" s="4">
        <v>10606.881859063787</v>
      </c>
      <c r="K5" s="4">
        <v>10646.185350549327</v>
      </c>
      <c r="L5" s="4">
        <v>10763.242291181255</v>
      </c>
      <c r="M5" s="4">
        <v>10689.435945967853</v>
      </c>
      <c r="N5" s="4">
        <v>10649.081203688029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C73F0-B09B-471E-9892-3DC69E51FFFF}">
  <dimension ref="C3:N5"/>
  <sheetViews>
    <sheetView showGridLines="0" workbookViewId="0"/>
  </sheetViews>
  <sheetFormatPr defaultRowHeight="14"/>
  <cols>
    <col min="1" max="1" width="8.83203125" customWidth="1"/>
    <col min="3" max="3" width="27.4140625" customWidth="1"/>
  </cols>
  <sheetData>
    <row r="3" spans="3:14" ht="20.149999999999999" customHeight="1" thickBot="1">
      <c r="C3" s="2" t="s">
        <v>6</v>
      </c>
      <c r="D3" s="1">
        <v>2024</v>
      </c>
      <c r="E3" s="1">
        <f>D3+1</f>
        <v>2025</v>
      </c>
      <c r="F3" s="1">
        <f t="shared" ref="F3:M3" si="0">E3+1</f>
        <v>2026</v>
      </c>
      <c r="G3" s="1">
        <f t="shared" si="0"/>
        <v>2027</v>
      </c>
      <c r="H3" s="1">
        <f t="shared" si="0"/>
        <v>2028</v>
      </c>
      <c r="I3" s="1">
        <f t="shared" si="0"/>
        <v>2029</v>
      </c>
      <c r="J3" s="1">
        <f t="shared" si="0"/>
        <v>2030</v>
      </c>
      <c r="K3" s="1">
        <f t="shared" si="0"/>
        <v>2031</v>
      </c>
      <c r="L3" s="1">
        <f>K3+1</f>
        <v>2032</v>
      </c>
      <c r="M3" s="1">
        <f t="shared" si="0"/>
        <v>2033</v>
      </c>
      <c r="N3" s="1">
        <f>M3+1</f>
        <v>2034</v>
      </c>
    </row>
    <row r="4" spans="3:14">
      <c r="C4" s="3" t="s">
        <v>1</v>
      </c>
      <c r="D4" s="5">
        <v>4.2691256830601088</v>
      </c>
      <c r="E4" s="5">
        <v>4.5662100456620998</v>
      </c>
      <c r="F4" s="5">
        <v>5.1369863013698627</v>
      </c>
      <c r="G4" s="5">
        <v>3.7100456621004563</v>
      </c>
      <c r="H4" s="5">
        <v>3.9845173041894353</v>
      </c>
      <c r="I4" s="5">
        <v>4.2808219178082192</v>
      </c>
      <c r="J4" s="5">
        <v>3.7100456621004563</v>
      </c>
      <c r="K4" s="5">
        <v>3.9954337899543377</v>
      </c>
      <c r="L4" s="5">
        <v>4.2691256830601088</v>
      </c>
      <c r="M4" s="5">
        <v>4.5662100456620998</v>
      </c>
      <c r="N4" s="5">
        <v>4.8515981735159812</v>
      </c>
    </row>
    <row r="5" spans="3:14">
      <c r="C5" s="3" t="s">
        <v>2</v>
      </c>
      <c r="D5" s="5">
        <v>0.28460837887067392</v>
      </c>
      <c r="E5" s="5">
        <v>0.28538812785388123</v>
      </c>
      <c r="F5" s="5">
        <v>0.28538812785388123</v>
      </c>
      <c r="G5" s="5">
        <v>0.28538812785388123</v>
      </c>
      <c r="H5" s="5">
        <v>0.28460837887067392</v>
      </c>
      <c r="I5" s="5">
        <v>0.28538812785388123</v>
      </c>
      <c r="J5" s="5">
        <v>0.28538812785388123</v>
      </c>
      <c r="K5" s="5">
        <v>0.28538812785388123</v>
      </c>
      <c r="L5" s="5">
        <v>0.28460837887067392</v>
      </c>
      <c r="M5" s="5">
        <v>0.28538812785388123</v>
      </c>
      <c r="N5" s="5">
        <v>0.28538812785388123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47107-0BD9-4827-A6B5-C969A12CD395}">
  <dimension ref="C3:N5"/>
  <sheetViews>
    <sheetView showGridLines="0" workbookViewId="0"/>
  </sheetViews>
  <sheetFormatPr defaultRowHeight="14"/>
  <cols>
    <col min="1" max="1" width="8.83203125" customWidth="1"/>
    <col min="3" max="3" width="27.4140625" customWidth="1"/>
  </cols>
  <sheetData>
    <row r="3" spans="3:14" ht="20.149999999999999" customHeight="1" thickBot="1">
      <c r="C3" s="2" t="s">
        <v>7</v>
      </c>
      <c r="D3" s="1">
        <v>2024</v>
      </c>
      <c r="E3" s="1">
        <f>D3+1</f>
        <v>2025</v>
      </c>
      <c r="F3" s="1">
        <f t="shared" ref="F3:M3" si="0">E3+1</f>
        <v>2026</v>
      </c>
      <c r="G3" s="1">
        <f t="shared" si="0"/>
        <v>2027</v>
      </c>
      <c r="H3" s="1">
        <f t="shared" si="0"/>
        <v>2028</v>
      </c>
      <c r="I3" s="1">
        <f t="shared" si="0"/>
        <v>2029</v>
      </c>
      <c r="J3" s="1">
        <f t="shared" si="0"/>
        <v>2030</v>
      </c>
      <c r="K3" s="1">
        <f t="shared" si="0"/>
        <v>2031</v>
      </c>
      <c r="L3" s="1">
        <f>K3+1</f>
        <v>2032</v>
      </c>
      <c r="M3" s="1">
        <f t="shared" si="0"/>
        <v>2033</v>
      </c>
      <c r="N3" s="1">
        <f>M3+1</f>
        <v>2034</v>
      </c>
    </row>
    <row r="4" spans="3:14">
      <c r="C4" s="3" t="s">
        <v>1</v>
      </c>
      <c r="D4" s="5">
        <v>16.847293504077598</v>
      </c>
      <c r="E4" s="5">
        <v>18.237305602398351</v>
      </c>
      <c r="F4" s="5">
        <v>17.766613578165011</v>
      </c>
      <c r="G4" s="5">
        <v>16.9622447067641</v>
      </c>
      <c r="H4" s="5">
        <v>16.480901307156977</v>
      </c>
      <c r="I4" s="5">
        <v>16.881024503986843</v>
      </c>
      <c r="J4" s="5">
        <v>16.882742073158038</v>
      </c>
      <c r="K4" s="5">
        <v>16.429876335019674</v>
      </c>
      <c r="L4" s="5">
        <v>17.1369711993622</v>
      </c>
      <c r="M4" s="5">
        <v>16.861871005350487</v>
      </c>
      <c r="N4" s="5">
        <v>18.161524368663212</v>
      </c>
    </row>
    <row r="5" spans="3:14">
      <c r="C5" s="3" t="s">
        <v>2</v>
      </c>
      <c r="D5" s="5">
        <v>3.0794626593806922</v>
      </c>
      <c r="E5" s="5">
        <v>3.4210698618477049</v>
      </c>
      <c r="F5" s="5">
        <v>2.4142673509768811</v>
      </c>
      <c r="G5" s="5">
        <v>2.4150310900554124</v>
      </c>
      <c r="H5" s="5">
        <v>2.415314606004368</v>
      </c>
      <c r="I5" s="5">
        <v>2.3608349900596424</v>
      </c>
      <c r="J5" s="5">
        <v>2.3944101349350704</v>
      </c>
      <c r="K5" s="5">
        <v>2.4955174391006207</v>
      </c>
      <c r="L5" s="5">
        <v>2.4913826636298024</v>
      </c>
      <c r="M5" s="5">
        <v>2.4668772236557017</v>
      </c>
      <c r="N5" s="5">
        <v>2.4377963895116301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3E765-F6B7-40C6-BF90-4EFEB6BC9177}">
  <dimension ref="C2:E34"/>
  <sheetViews>
    <sheetView showGridLines="0" zoomScale="90" zoomScaleNormal="90" workbookViewId="0"/>
  </sheetViews>
  <sheetFormatPr defaultRowHeight="14.5"/>
  <cols>
    <col min="3" max="3" width="23.75" style="7" customWidth="1"/>
    <col min="4" max="4" width="25.1640625" style="7" customWidth="1"/>
    <col min="5" max="5" width="12.58203125" style="7" customWidth="1"/>
  </cols>
  <sheetData>
    <row r="2" spans="3:5" ht="16">
      <c r="C2" s="10" t="s">
        <v>8</v>
      </c>
      <c r="D2" s="10"/>
      <c r="E2" s="10"/>
    </row>
    <row r="4" spans="3:5" ht="16">
      <c r="C4" s="8" t="s">
        <v>9</v>
      </c>
      <c r="D4" s="8" t="s">
        <v>10</v>
      </c>
      <c r="E4" s="8" t="s">
        <v>11</v>
      </c>
    </row>
    <row r="5" spans="3:5" ht="16">
      <c r="C5" s="6">
        <v>2024</v>
      </c>
      <c r="D5" s="9">
        <v>3.8516906635650336</v>
      </c>
      <c r="E5" s="9">
        <v>4.0499999999999989</v>
      </c>
    </row>
    <row r="6" spans="3:5" ht="16">
      <c r="C6" s="6">
        <v>2025</v>
      </c>
      <c r="D6" s="9">
        <v>4.3091352871310047</v>
      </c>
      <c r="E6" s="9">
        <v>4.0302132886159088</v>
      </c>
    </row>
    <row r="7" spans="3:5" ht="16">
      <c r="C7" s="6">
        <v>2026</v>
      </c>
      <c r="D7" s="9">
        <v>4.5529284051007988</v>
      </c>
      <c r="E7" s="9">
        <v>4.2367009303155267</v>
      </c>
    </row>
    <row r="8" spans="3:5" ht="16">
      <c r="C8" s="6">
        <v>2027</v>
      </c>
      <c r="D8" s="9">
        <v>5.2277065313229141</v>
      </c>
      <c r="E8" s="9">
        <v>4.5759819035977802</v>
      </c>
    </row>
    <row r="9" spans="3:5" ht="16">
      <c r="C9" s="6">
        <v>2028</v>
      </c>
      <c r="D9" s="9">
        <v>5.82034339297741</v>
      </c>
      <c r="E9" s="9">
        <v>4.8589725689427192</v>
      </c>
    </row>
    <row r="10" spans="3:5" ht="16">
      <c r="C10" s="6">
        <v>2029</v>
      </c>
      <c r="D10" s="9">
        <v>5.6107391002361693</v>
      </c>
      <c r="E10" s="9">
        <v>5.0343606412187194</v>
      </c>
    </row>
    <row r="11" spans="3:5" ht="16">
      <c r="C11" s="6">
        <v>2030</v>
      </c>
      <c r="D11" s="9">
        <v>5.3993291060167614</v>
      </c>
      <c r="E11" s="9">
        <v>5.3327523766046472</v>
      </c>
    </row>
    <row r="12" spans="3:5" ht="16">
      <c r="C12" s="6">
        <v>2031</v>
      </c>
      <c r="D12" s="9">
        <v>5.3972751329920721</v>
      </c>
      <c r="E12" s="9">
        <v>5.6820386175460049</v>
      </c>
    </row>
    <row r="13" spans="3:5" ht="16">
      <c r="C13" s="6">
        <v>2032</v>
      </c>
      <c r="D13" s="9">
        <v>5.4495740204666525</v>
      </c>
      <c r="E13" s="9">
        <v>5.6565402566116054</v>
      </c>
    </row>
    <row r="14" spans="3:5" ht="16">
      <c r="C14" s="6">
        <v>2033</v>
      </c>
      <c r="D14" s="9">
        <v>5.6587322016967141</v>
      </c>
      <c r="E14" s="9">
        <v>5.8282181514526075</v>
      </c>
    </row>
    <row r="15" spans="3:5" ht="16">
      <c r="C15" s="6">
        <v>2034</v>
      </c>
      <c r="D15" s="9">
        <v>5.8870432170453126</v>
      </c>
      <c r="E15" s="9">
        <v>5.9970697255429561</v>
      </c>
    </row>
    <row r="16" spans="3:5" ht="16">
      <c r="C16" s="6">
        <v>2035</v>
      </c>
      <c r="D16" s="9">
        <v>6.1920344428102529</v>
      </c>
      <c r="E16" s="9">
        <v>6.1683565768860467</v>
      </c>
    </row>
    <row r="17" spans="3:5" ht="16">
      <c r="C17" s="6">
        <v>2036</v>
      </c>
      <c r="D17" s="9">
        <v>6.3751089894728024</v>
      </c>
      <c r="E17" s="9">
        <v>6.4181939026343704</v>
      </c>
    </row>
    <row r="18" spans="3:5" ht="16">
      <c r="C18" s="6">
        <v>2037</v>
      </c>
      <c r="D18" s="9">
        <v>6.6416603057452077</v>
      </c>
      <c r="E18" s="9">
        <v>6.6971794300837635</v>
      </c>
    </row>
    <row r="19" spans="3:5" ht="16">
      <c r="C19" s="6">
        <v>2038</v>
      </c>
      <c r="D19" s="9">
        <v>6.7042821287240413</v>
      </c>
      <c r="E19" s="9">
        <v>7.0791557369966114</v>
      </c>
    </row>
    <row r="20" spans="3:5" ht="16">
      <c r="C20" s="6">
        <v>2039</v>
      </c>
      <c r="D20" s="9">
        <v>7.0075414291640739</v>
      </c>
      <c r="E20" s="9">
        <v>7.345873047479059</v>
      </c>
    </row>
    <row r="21" spans="3:5" ht="16">
      <c r="C21" s="6">
        <v>2040</v>
      </c>
      <c r="D21" s="9">
        <v>7.2908743698138316</v>
      </c>
      <c r="E21" s="9">
        <v>7.6922874441848696</v>
      </c>
    </row>
    <row r="22" spans="3:5" ht="16">
      <c r="C22" s="6">
        <v>2041</v>
      </c>
      <c r="D22" s="9">
        <v>7.5249902915445022</v>
      </c>
      <c r="E22" s="9">
        <v>7.9269325421267673</v>
      </c>
    </row>
    <row r="23" spans="3:5" ht="16">
      <c r="C23" s="6">
        <v>2042</v>
      </c>
      <c r="D23" s="9">
        <v>7.5146547571233313</v>
      </c>
      <c r="E23" s="9">
        <v>8.1932729184007318</v>
      </c>
    </row>
    <row r="24" spans="3:5" ht="16">
      <c r="C24" s="6">
        <v>2043</v>
      </c>
      <c r="D24" s="9">
        <v>7.6338539776234215</v>
      </c>
      <c r="E24" s="9">
        <v>8.5706529753723846</v>
      </c>
    </row>
    <row r="25" spans="3:5" ht="16">
      <c r="C25" s="6">
        <v>2044</v>
      </c>
      <c r="D25" s="9">
        <v>7.5473965412020876</v>
      </c>
      <c r="E25" s="9">
        <v>8.9548529233785654</v>
      </c>
    </row>
    <row r="26" spans="3:5" ht="16">
      <c r="C26" s="6">
        <v>2045</v>
      </c>
      <c r="D26" s="9">
        <v>7.7301859965864539</v>
      </c>
      <c r="E26" s="9">
        <v>9.3534997056687974</v>
      </c>
    </row>
    <row r="27" spans="3:5" ht="16">
      <c r="C27" s="6">
        <v>2046</v>
      </c>
      <c r="D27" s="9">
        <v>7.6658880645381418</v>
      </c>
      <c r="E27" s="9">
        <v>9.752515618498931</v>
      </c>
    </row>
    <row r="28" spans="3:5" ht="16">
      <c r="C28" s="6">
        <v>2047</v>
      </c>
      <c r="D28" s="9">
        <v>7.7869307626346362</v>
      </c>
      <c r="E28" s="9">
        <v>10.121747239916546</v>
      </c>
    </row>
    <row r="29" spans="3:5" ht="16">
      <c r="C29" s="6">
        <v>2048</v>
      </c>
      <c r="D29" s="9">
        <v>7.9378339356616792</v>
      </c>
      <c r="E29" s="9">
        <v>10.471363925327642</v>
      </c>
    </row>
    <row r="30" spans="3:5" ht="16">
      <c r="C30" s="6">
        <v>2049</v>
      </c>
      <c r="D30" s="9">
        <v>8.0032447503088378</v>
      </c>
      <c r="E30" s="9">
        <v>10.882290075525875</v>
      </c>
    </row>
    <row r="31" spans="3:5" ht="16">
      <c r="C31" s="6">
        <v>2050</v>
      </c>
      <c r="D31" s="9">
        <v>8.1728563550337956</v>
      </c>
      <c r="E31" s="9">
        <v>11.30570840161643</v>
      </c>
    </row>
    <row r="32" spans="3:5" ht="16">
      <c r="C32" s="6">
        <v>2051</v>
      </c>
      <c r="D32" s="9">
        <v>8.3032615032963708</v>
      </c>
      <c r="E32" s="9">
        <v>11.74401981021362</v>
      </c>
    </row>
    <row r="33" spans="3:5" ht="16">
      <c r="C33" s="6">
        <v>2052</v>
      </c>
      <c r="D33" s="9">
        <v>8.4258949376914156</v>
      </c>
      <c r="E33" s="9">
        <v>12.197191468869894</v>
      </c>
    </row>
    <row r="34" spans="3:5" ht="16">
      <c r="C34" s="6">
        <v>2053</v>
      </c>
      <c r="D34" s="9">
        <v>8.5502868426813503</v>
      </c>
      <c r="E34" s="9">
        <v>12.500412152929728</v>
      </c>
    </row>
  </sheetData>
  <mergeCells count="1">
    <mergeCell ref="C2:E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A6171-CBBA-4DAE-A65A-86B86A438582}">
  <dimension ref="C3:N5"/>
  <sheetViews>
    <sheetView showGridLines="0" workbookViewId="0"/>
  </sheetViews>
  <sheetFormatPr defaultRowHeight="14"/>
  <cols>
    <col min="1" max="1" width="8.83203125" customWidth="1"/>
    <col min="3" max="3" width="27.4140625" customWidth="1"/>
    <col min="4" max="4" width="9.58203125" bestFit="1" customWidth="1"/>
  </cols>
  <sheetData>
    <row r="3" spans="3:14" ht="20.149999999999999" customHeight="1" thickBot="1">
      <c r="C3" s="2" t="s">
        <v>12</v>
      </c>
      <c r="D3" s="1">
        <v>2024</v>
      </c>
      <c r="E3" s="1">
        <v>2025</v>
      </c>
      <c r="F3" s="1">
        <v>2026</v>
      </c>
      <c r="G3" s="1">
        <v>2027</v>
      </c>
      <c r="H3" s="1">
        <v>2028</v>
      </c>
      <c r="I3" s="1">
        <v>2029</v>
      </c>
      <c r="J3" s="1">
        <v>2030</v>
      </c>
      <c r="K3" s="1">
        <v>2031</v>
      </c>
      <c r="L3" s="1">
        <v>2032</v>
      </c>
      <c r="M3" s="1">
        <v>2033</v>
      </c>
      <c r="N3" s="1">
        <v>2034</v>
      </c>
    </row>
    <row r="4" spans="3:14">
      <c r="C4" s="3" t="s">
        <v>1</v>
      </c>
      <c r="D4" s="4">
        <v>5658.6454937553326</v>
      </c>
      <c r="E4" s="4">
        <v>3146.4657662063896</v>
      </c>
      <c r="F4" s="4">
        <v>4252.1973373394012</v>
      </c>
      <c r="G4" s="4">
        <v>3840.4578661712908</v>
      </c>
      <c r="H4" s="4">
        <v>6490.9547793071024</v>
      </c>
      <c r="I4" s="4">
        <v>4420.8043013199485</v>
      </c>
      <c r="J4" s="4">
        <v>5366.3074373301724</v>
      </c>
      <c r="K4" s="4">
        <v>8390.5691164670297</v>
      </c>
      <c r="L4" s="4">
        <v>8572.347509414094</v>
      </c>
      <c r="M4" s="4">
        <v>8699.9808527949772</v>
      </c>
      <c r="N4" s="4">
        <v>8671.4606630143971</v>
      </c>
    </row>
    <row r="5" spans="3:14">
      <c r="C5" s="3" t="s">
        <v>2</v>
      </c>
      <c r="D5" s="4">
        <v>185.35218736803998</v>
      </c>
      <c r="E5" s="4">
        <v>281.32350712870004</v>
      </c>
      <c r="F5" s="4">
        <v>518.63929274145005</v>
      </c>
      <c r="G5" s="4">
        <v>515.26990581890004</v>
      </c>
      <c r="H5" s="4">
        <v>462.74844079086995</v>
      </c>
      <c r="I5" s="4">
        <v>425.92530354589019</v>
      </c>
      <c r="J5" s="4">
        <v>563.03093117186017</v>
      </c>
      <c r="K5" s="4">
        <v>549.76353013335995</v>
      </c>
      <c r="L5" s="4">
        <v>453.15579925201001</v>
      </c>
      <c r="M5" s="4">
        <v>456.02904095363016</v>
      </c>
      <c r="N5" s="4">
        <v>568.51388684320978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3B152-6D5F-4452-9CBF-7498386E1293}">
  <dimension ref="C3:N4"/>
  <sheetViews>
    <sheetView showGridLines="0" workbookViewId="0"/>
  </sheetViews>
  <sheetFormatPr defaultRowHeight="14"/>
  <cols>
    <col min="1" max="1" width="8.25" customWidth="1"/>
    <col min="3" max="3" width="27.4140625" customWidth="1"/>
    <col min="4" max="4" width="9.58203125" bestFit="1" customWidth="1"/>
  </cols>
  <sheetData>
    <row r="3" spans="3:14" ht="20.149999999999999" customHeight="1" thickBot="1">
      <c r="C3" s="2" t="s">
        <v>13</v>
      </c>
      <c r="D3" s="1">
        <v>2024</v>
      </c>
      <c r="E3" s="1">
        <v>2025</v>
      </c>
      <c r="F3" s="1">
        <v>2026</v>
      </c>
      <c r="G3" s="1">
        <v>2027</v>
      </c>
      <c r="H3" s="1">
        <v>2028</v>
      </c>
      <c r="I3" s="1">
        <v>2029</v>
      </c>
      <c r="J3" s="1">
        <v>2030</v>
      </c>
      <c r="K3" s="1">
        <v>2031</v>
      </c>
      <c r="L3" s="1">
        <v>2032</v>
      </c>
      <c r="M3" s="1">
        <v>2033</v>
      </c>
      <c r="N3" s="1">
        <v>2034</v>
      </c>
    </row>
    <row r="4" spans="3:14">
      <c r="C4" s="3" t="s">
        <v>2</v>
      </c>
      <c r="D4" s="4">
        <v>3060</v>
      </c>
      <c r="E4" s="4">
        <v>1326.5099999999998</v>
      </c>
      <c r="F4" s="4">
        <v>1353.0401999999999</v>
      </c>
      <c r="G4" s="4">
        <v>1380.1010040000001</v>
      </c>
      <c r="H4" s="4">
        <v>5067.7308866880003</v>
      </c>
      <c r="I4" s="4">
        <v>1435.8570845615998</v>
      </c>
      <c r="J4" s="4">
        <v>1464.5742262528317</v>
      </c>
      <c r="K4" s="4">
        <v>1493.8657107778886</v>
      </c>
      <c r="L4" s="4">
        <v>5485.4748899764072</v>
      </c>
      <c r="M4" s="4">
        <v>1554.217885493315</v>
      </c>
      <c r="N4" s="4">
        <v>1585.3022432031814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25C4885EF66B48AAFD9E4A9CC8BF5E" ma:contentTypeVersion="4" ma:contentTypeDescription="Create a new document." ma:contentTypeScope="" ma:versionID="f75be072b016438776b4d2c94cc809dc">
  <xsd:schema xmlns:xsd="http://www.w3.org/2001/XMLSchema" xmlns:xs="http://www.w3.org/2001/XMLSchema" xmlns:p="http://schemas.microsoft.com/office/2006/metadata/properties" xmlns:ns2="6c16c6fc-c4e8-4518-9db1-1a3dadac20d5" targetNamespace="http://schemas.microsoft.com/office/2006/metadata/properties" ma:root="true" ma:fieldsID="39712d36c8343be37a8b7a02ff70dcb6" ns2:_="">
    <xsd:import namespace="6c16c6fc-c4e8-4518-9db1-1a3dadac20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16c6fc-c4e8-4518-9db1-1a3dadac20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41352DB-38AB-4E8D-91B5-9D93DF78640A}">
  <ds:schemaRefs>
    <ds:schemaRef ds:uri="http://schemas.openxmlformats.org/package/2006/metadata/core-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  <ds:schemaRef ds:uri="6c16c6fc-c4e8-4518-9db1-1a3dadac20d5"/>
  </ds:schemaRefs>
</ds:datastoreItem>
</file>

<file path=customXml/itemProps2.xml><?xml version="1.0" encoding="utf-8"?>
<ds:datastoreItem xmlns:ds="http://schemas.openxmlformats.org/officeDocument/2006/customXml" ds:itemID="{0231501F-AAD2-4688-8B99-C476D3B264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221084-5D87-4F95-8C9B-A200216D78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16c6fc-c4e8-4518-9db1-1a3dadac20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Generation</vt:lpstr>
      <vt:lpstr>Capacity Factor</vt:lpstr>
      <vt:lpstr>EAF</vt:lpstr>
      <vt:lpstr>HeatRate</vt:lpstr>
      <vt:lpstr>Forced Outage Rate</vt:lpstr>
      <vt:lpstr>Equivalent Forced Outage Rate</vt:lpstr>
      <vt:lpstr>Fuel Costs (by fuel type)</vt:lpstr>
      <vt:lpstr>VOM</vt:lpstr>
      <vt:lpstr>FOM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2024-05-15T21:02:36Z</dcterms:created>
  <dcterms:modified xsi:type="dcterms:W3CDTF">2024-08-15T19:00:37Z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2024-05-15T21:02:38Z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3ef67524-57e4-4c03-91d2-789698956946</vt:lpwstr>
  </property>
  <property fmtid="{D5CDD505-2E9C-101B-9397-08002B2CF9AE}" pid="8" name="MSIP_Label_a83f872e-d8d7-43ac-9961-0f2ad31e50e5_ContentBits">
    <vt:lpwstr>0</vt:lpwstr>
  </property>
  <property fmtid="{D5CDD505-2E9C-101B-9397-08002B2CF9AE}" pid="9" name="MediaServiceImageTags">
    <vt:lpwstr/>
  </property>
  <property fmtid="{D5CDD505-2E9C-101B-9397-08002B2CF9AE}" pid="10" name="ContentTypeId">
    <vt:lpwstr>0x0101000C25C4885EF66B48AAFD9E4A9CC8BF5E</vt:lpwstr>
  </property>
</Properties>
</file>